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месяц'!$A$1:$AP$11</definedName>
    <definedName function="false" hidden="false" localSheetId="4" name="_xlnm.Print_Area" vbProcedure="false">'СДУ нараст.'!$A$3:$AN$11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нараст.'!$A$1:$AR$14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месяц'!$A$4:$AP$14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<sst xmlns="http://schemas.openxmlformats.org/spreadsheetml/2006/main" count="618" uniqueCount="205">
  <si>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31.07.2025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</si>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</sst>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pageBreakPreview" topLeftCell="AR1" colorId="64" zoomScale="76" zoomScaleNormal="63" zoomScalePageLayoutView="76" workbookViewId="0">
      <selection pane="topLeft" activeCell="BD14" activeCellId="0" sqref="BD14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17.28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24.55" hidden="fals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2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563</v>
      </c>
      <c r="L8" s="73" t="n">
        <f aca="false">'на дому'!E9+дневное!E9</f>
        <v>145</v>
      </c>
      <c r="M8" s="73" t="n">
        <v>1</v>
      </c>
      <c r="N8" s="73" t="n">
        <v>0</v>
      </c>
      <c r="O8" s="73" t="n">
        <v>0</v>
      </c>
      <c r="P8" s="73" t="n">
        <v>15</v>
      </c>
      <c r="Q8" s="73" t="n">
        <v>15</v>
      </c>
      <c r="R8" s="73" t="n">
        <v>0</v>
      </c>
      <c r="S8" s="73" t="n">
        <v>0</v>
      </c>
      <c r="T8" s="73" t="n">
        <v>4</v>
      </c>
      <c r="U8" s="73" t="n">
        <v>322</v>
      </c>
      <c r="V8" s="73" t="n">
        <v>0</v>
      </c>
      <c r="W8" s="75" t="n">
        <v>241</v>
      </c>
      <c r="X8" s="73" t="n">
        <v>0</v>
      </c>
      <c r="Y8" s="73" t="n">
        <v>0</v>
      </c>
      <c r="Z8" s="73" t="n">
        <v>0</v>
      </c>
      <c r="AA8" s="75" t="n">
        <v>7</v>
      </c>
      <c r="AB8" s="75" t="n">
        <v>7</v>
      </c>
      <c r="AC8" s="75" t="n">
        <v>0</v>
      </c>
      <c r="AD8" s="73" t="n">
        <v>41</v>
      </c>
      <c r="AE8" s="73" t="n">
        <v>28</v>
      </c>
      <c r="AF8" s="75" t="n">
        <v>6</v>
      </c>
      <c r="AG8" s="75" t="n">
        <v>6</v>
      </c>
      <c r="AH8" s="75" t="n">
        <v>6</v>
      </c>
      <c r="AI8" s="73" t="n">
        <v>3</v>
      </c>
      <c r="AJ8" s="73" t="n">
        <v>0</v>
      </c>
      <c r="AK8" s="73" t="n">
        <v>0</v>
      </c>
      <c r="AL8" s="75" t="n">
        <v>1</v>
      </c>
      <c r="AM8" s="75" t="n">
        <v>0</v>
      </c>
      <c r="AN8" s="75" t="n">
        <v>0</v>
      </c>
      <c r="AO8" s="73" t="n">
        <v>180</v>
      </c>
      <c r="AP8" s="75" t="n">
        <v>105</v>
      </c>
      <c r="AQ8" s="73" t="n">
        <v>321</v>
      </c>
      <c r="AR8" s="73" t="n">
        <v>314</v>
      </c>
      <c r="AS8" s="75" t="n">
        <v>26</v>
      </c>
      <c r="AT8" s="75" t="n">
        <v>600</v>
      </c>
      <c r="AU8" s="75" t="n">
        <v>16</v>
      </c>
      <c r="AV8" s="75" t="n">
        <v>2280</v>
      </c>
      <c r="AW8" s="75" t="n">
        <v>352</v>
      </c>
      <c r="AX8" s="75" t="n">
        <v>5816</v>
      </c>
      <c r="AY8" s="76" t="n">
        <f aca="false">AZ8+BA8+BB8+BC8</f>
        <v>877195.17</v>
      </c>
      <c r="AZ8" s="77" t="n">
        <v>854260.17</v>
      </c>
      <c r="BA8" s="78" t="n">
        <v>13749</v>
      </c>
      <c r="BB8" s="78" t="n">
        <v>9186</v>
      </c>
      <c r="BC8" s="78" t="n">
        <v>0</v>
      </c>
      <c r="BD8" s="79" t="n">
        <v>886690.73</v>
      </c>
      <c r="BE8" s="80" t="n">
        <f aca="false">D8+E8+F8+G8+H8+I8+J8-C8</f>
        <v>0</v>
      </c>
      <c r="BF8" s="81" t="n">
        <f aca="false">U8+W8+X8+Y8+Z8-K8</f>
        <v>0</v>
      </c>
    </row>
    <row r="9" s="88" customFormat="true" ht="38.3" hidden="false" customHeight="true" outlineLevel="0" collapsed="false">
      <c r="A9" s="83"/>
      <c r="B9" s="84" t="s">
        <v>74</v>
      </c>
      <c r="C9" s="85" t="n">
        <f aca="false">SUM(C8)</f>
        <v>3</v>
      </c>
      <c r="D9" s="86" t="n">
        <f aca="false">SUM(D8)</f>
        <v>2</v>
      </c>
      <c r="E9" s="86" t="n">
        <f aca="false">SUM(E8)</f>
        <v>1</v>
      </c>
      <c r="F9" s="86" t="n">
        <f aca="false">SUM(F8)</f>
        <v>0</v>
      </c>
      <c r="G9" s="86" t="n">
        <f aca="false">SUM(G8)</f>
        <v>0</v>
      </c>
      <c r="H9" s="86" t="n">
        <f aca="false">SUM(H8)</f>
        <v>0</v>
      </c>
      <c r="I9" s="86" t="n">
        <f aca="false">SUM(I8)</f>
        <v>0</v>
      </c>
      <c r="J9" s="86" t="n">
        <f aca="false">SUM(J8)</f>
        <v>0</v>
      </c>
      <c r="K9" s="86" t="n">
        <f aca="false">SUM(K8)</f>
        <v>563</v>
      </c>
      <c r="L9" s="86" t="n">
        <f aca="false">SUM(L8)</f>
        <v>145</v>
      </c>
      <c r="M9" s="86" t="n">
        <f aca="false">SUM(M8)</f>
        <v>1</v>
      </c>
      <c r="N9" s="86" t="n">
        <f aca="false">SUM(N8)</f>
        <v>0</v>
      </c>
      <c r="O9" s="86" t="n">
        <f aca="false">SUM(O8)</f>
        <v>0</v>
      </c>
      <c r="P9" s="86" t="n">
        <f aca="false">SUM(P8)</f>
        <v>15</v>
      </c>
      <c r="Q9" s="86" t="n">
        <f aca="false">SUM(Q8)</f>
        <v>15</v>
      </c>
      <c r="R9" s="86" t="n">
        <f aca="false">SUM(R8)</f>
        <v>0</v>
      </c>
      <c r="S9" s="86" t="n">
        <f aca="false">SUM(S8)</f>
        <v>0</v>
      </c>
      <c r="T9" s="86" t="n">
        <f aca="false">SUM(T8)</f>
        <v>4</v>
      </c>
      <c r="U9" s="86" t="n">
        <f aca="false">SUM(U8)</f>
        <v>322</v>
      </c>
      <c r="V9" s="86" t="n">
        <f aca="false">SUM(V8)</f>
        <v>0</v>
      </c>
      <c r="W9" s="86" t="n">
        <f aca="false">SUM(W8)</f>
        <v>241</v>
      </c>
      <c r="X9" s="86" t="n">
        <f aca="false">SUM(X8)</f>
        <v>0</v>
      </c>
      <c r="Y9" s="86" t="n">
        <f aca="false">SUM(Y8)</f>
        <v>0</v>
      </c>
      <c r="Z9" s="86" t="n">
        <f aca="false">SUM(Z8)</f>
        <v>0</v>
      </c>
      <c r="AA9" s="86" t="n">
        <f aca="false">SUM(AA8)</f>
        <v>7</v>
      </c>
      <c r="AB9" s="86" t="n">
        <f aca="false">SUM(AB8)</f>
        <v>7</v>
      </c>
      <c r="AC9" s="86" t="n">
        <f aca="false">SUM(AC8)</f>
        <v>0</v>
      </c>
      <c r="AD9" s="86" t="n">
        <f aca="false">SUM(AD8)</f>
        <v>41</v>
      </c>
      <c r="AE9" s="86" t="n">
        <f aca="false">SUM(AE8)</f>
        <v>28</v>
      </c>
      <c r="AF9" s="86" t="n">
        <f aca="false">SUM(AF8)</f>
        <v>6</v>
      </c>
      <c r="AG9" s="86" t="n">
        <f aca="false">SUM(AG8)</f>
        <v>6</v>
      </c>
      <c r="AH9" s="86" t="n">
        <f aca="false">SUM(AH8)</f>
        <v>6</v>
      </c>
      <c r="AI9" s="86" t="n">
        <f aca="false">SUM(AI8)</f>
        <v>3</v>
      </c>
      <c r="AJ9" s="86" t="n">
        <f aca="false">SUM(AJ8)</f>
        <v>0</v>
      </c>
      <c r="AK9" s="86" t="n">
        <f aca="false">SUM(AK8)</f>
        <v>0</v>
      </c>
      <c r="AL9" s="86" t="n">
        <f aca="false">SUM(AL8)</f>
        <v>1</v>
      </c>
      <c r="AM9" s="86" t="n">
        <f aca="false">SUM(AM8)</f>
        <v>0</v>
      </c>
      <c r="AN9" s="86" t="n">
        <f aca="false">SUM(AN8)</f>
        <v>0</v>
      </c>
      <c r="AO9" s="86" t="n">
        <f aca="false">SUM(AO8)</f>
        <v>180</v>
      </c>
      <c r="AP9" s="86" t="n">
        <f aca="false">SUM(AP8)</f>
        <v>105</v>
      </c>
      <c r="AQ9" s="86" t="n">
        <f aca="false">SUM(AQ8)</f>
        <v>321</v>
      </c>
      <c r="AR9" s="86" t="n">
        <f aca="false">SUM(AR8)</f>
        <v>314</v>
      </c>
      <c r="AS9" s="86" t="n">
        <f aca="false">SUM(AS8)</f>
        <v>26</v>
      </c>
      <c r="AT9" s="86" t="n">
        <f aca="false">SUM(AT8)</f>
        <v>600</v>
      </c>
      <c r="AU9" s="86" t="n">
        <f aca="false">SUM(AU8)</f>
        <v>16</v>
      </c>
      <c r="AV9" s="86" t="n">
        <f aca="false">SUM(AV8)</f>
        <v>2280</v>
      </c>
      <c r="AW9" s="86" t="n">
        <f aca="false">SUM(AW8)</f>
        <v>352</v>
      </c>
      <c r="AX9" s="86" t="n">
        <f aca="false">SUM(AX8)</f>
        <v>5816</v>
      </c>
      <c r="AY9" s="87" t="n">
        <f aca="false">SUM(AY8)</f>
        <v>877195.17</v>
      </c>
      <c r="AZ9" s="87" t="n">
        <f aca="false">SUM(AZ8)</f>
        <v>854260.17</v>
      </c>
      <c r="BA9" s="87" t="n">
        <f aca="false">SUM(BA8)</f>
        <v>13749</v>
      </c>
      <c r="BB9" s="87" t="n">
        <f aca="false">SUM(BB8)</f>
        <v>9186</v>
      </c>
      <c r="BC9" s="87" t="n">
        <f aca="false">SUM(BC8)</f>
        <v>0</v>
      </c>
      <c r="BD9" s="87" t="n">
        <f aca="false">SUM(BD8)</f>
        <v>886690.73</v>
      </c>
      <c r="BE9" s="80" t="n">
        <f aca="false">D9+E9+F9+G9+H9+I9+J9-C9</f>
        <v>0</v>
      </c>
      <c r="BF9" s="81" t="n">
        <f aca="false">U9+W9+X9+Y9+Z9-K9</f>
        <v>0</v>
      </c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9"/>
      <c r="L10" s="3"/>
      <c r="M10" s="3"/>
      <c r="N10" s="3"/>
      <c r="O10" s="3"/>
      <c r="P10" s="3"/>
      <c r="Q10" s="3"/>
      <c r="R10" s="3"/>
      <c r="S10" s="3"/>
      <c r="T10" s="3"/>
      <c r="U10" s="89"/>
      <c r="V10" s="89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9"/>
      <c r="D11" s="89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9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J9" activeCellId="0" sqref="AJ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91" width="8.86"/>
    <col collapsed="false" customWidth="true" hidden="false" outlineLevel="0" max="4" min="4" style="1" width="13.57"/>
    <col collapsed="false" customWidth="true" hidden="false" outlineLevel="0" max="5" min="5" style="91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91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2" t="s">
        <v>75</v>
      </c>
      <c r="D3" s="93"/>
      <c r="E3" s="94"/>
      <c r="F3" s="93"/>
      <c r="G3" s="93"/>
      <c r="H3" s="93"/>
      <c r="I3" s="93"/>
      <c r="J3" s="93"/>
      <c r="K3" s="93"/>
    </row>
    <row r="4" s="36" customFormat="true" ht="24" hidden="false" customHeight="true" outlineLevel="0" collapsed="false">
      <c r="A4" s="95" t="s">
        <v>1</v>
      </c>
      <c r="B4" s="95" t="s">
        <v>2</v>
      </c>
      <c r="C4" s="96" t="s">
        <v>76</v>
      </c>
      <c r="D4" s="97" t="s">
        <v>77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 t="s">
        <v>78</v>
      </c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9"/>
      <c r="AH4" s="99"/>
      <c r="AI4" s="100"/>
    </row>
    <row r="5" s="36" customFormat="true" ht="51" hidden="false" customHeight="true" outlineLevel="0" collapsed="false">
      <c r="A5" s="95"/>
      <c r="B5" s="95"/>
      <c r="C5" s="96"/>
      <c r="D5" s="98" t="s">
        <v>23</v>
      </c>
      <c r="E5" s="98" t="s">
        <v>79</v>
      </c>
      <c r="F5" s="98"/>
      <c r="G5" s="98"/>
      <c r="H5" s="98"/>
      <c r="I5" s="98" t="s">
        <v>80</v>
      </c>
      <c r="J5" s="98"/>
      <c r="K5" s="98"/>
      <c r="L5" s="98"/>
      <c r="M5" s="98" t="s">
        <v>81</v>
      </c>
      <c r="N5" s="101" t="s">
        <v>82</v>
      </c>
      <c r="O5" s="101" t="s">
        <v>83</v>
      </c>
      <c r="P5" s="102" t="s">
        <v>84</v>
      </c>
      <c r="Q5" s="98" t="s">
        <v>23</v>
      </c>
      <c r="R5" s="98"/>
      <c r="S5" s="98" t="s">
        <v>85</v>
      </c>
      <c r="T5" s="98"/>
      <c r="U5" s="98" t="s">
        <v>86</v>
      </c>
      <c r="V5" s="98"/>
      <c r="W5" s="98" t="s">
        <v>87</v>
      </c>
      <c r="X5" s="98"/>
      <c r="Y5" s="98" t="s">
        <v>88</v>
      </c>
      <c r="Z5" s="98"/>
      <c r="AA5" s="98" t="s">
        <v>89</v>
      </c>
      <c r="AB5" s="98"/>
      <c r="AC5" s="98" t="s">
        <v>90</v>
      </c>
      <c r="AD5" s="98"/>
      <c r="AE5" s="98" t="s">
        <v>91</v>
      </c>
      <c r="AF5" s="98"/>
      <c r="AG5" s="103" t="s">
        <v>92</v>
      </c>
      <c r="AH5" s="103" t="s">
        <v>93</v>
      </c>
      <c r="AI5" s="103" t="s">
        <v>94</v>
      </c>
    </row>
    <row r="6" s="36" customFormat="true" ht="111" hidden="false" customHeight="true" outlineLevel="0" collapsed="false">
      <c r="A6" s="95"/>
      <c r="B6" s="95"/>
      <c r="C6" s="96"/>
      <c r="D6" s="98"/>
      <c r="E6" s="104" t="s">
        <v>95</v>
      </c>
      <c r="F6" s="105" t="s">
        <v>96</v>
      </c>
      <c r="G6" s="106" t="s">
        <v>97</v>
      </c>
      <c r="H6" s="106" t="s">
        <v>98</v>
      </c>
      <c r="I6" s="107" t="s">
        <v>99</v>
      </c>
      <c r="J6" s="107" t="s">
        <v>100</v>
      </c>
      <c r="K6" s="108" t="s">
        <v>101</v>
      </c>
      <c r="L6" s="108" t="s">
        <v>102</v>
      </c>
      <c r="M6" s="108" t="s">
        <v>103</v>
      </c>
      <c r="N6" s="101"/>
      <c r="O6" s="101"/>
      <c r="P6" s="102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103"/>
      <c r="AH6" s="103"/>
      <c r="AI6" s="103"/>
    </row>
    <row r="7" s="115" customFormat="true" ht="21.75" hidden="false" customHeight="true" outlineLevel="0" collapsed="false">
      <c r="A7" s="95"/>
      <c r="B7" s="95"/>
      <c r="C7" s="109" t="s">
        <v>66</v>
      </c>
      <c r="D7" s="110" t="s">
        <v>67</v>
      </c>
      <c r="E7" s="110" t="s">
        <v>67</v>
      </c>
      <c r="F7" s="110" t="s">
        <v>67</v>
      </c>
      <c r="G7" s="110" t="s">
        <v>67</v>
      </c>
      <c r="H7" s="110" t="s">
        <v>67</v>
      </c>
      <c r="I7" s="110" t="s">
        <v>67</v>
      </c>
      <c r="J7" s="110" t="s">
        <v>67</v>
      </c>
      <c r="K7" s="110" t="s">
        <v>67</v>
      </c>
      <c r="L7" s="110" t="s">
        <v>67</v>
      </c>
      <c r="M7" s="110" t="s">
        <v>67</v>
      </c>
      <c r="N7" s="110" t="s">
        <v>67</v>
      </c>
      <c r="O7" s="110" t="s">
        <v>67</v>
      </c>
      <c r="P7" s="111" t="s">
        <v>67</v>
      </c>
      <c r="Q7" s="112" t="s">
        <v>67</v>
      </c>
      <c r="R7" s="112" t="s">
        <v>104</v>
      </c>
      <c r="S7" s="112" t="s">
        <v>67</v>
      </c>
      <c r="T7" s="112" t="s">
        <v>104</v>
      </c>
      <c r="U7" s="112" t="s">
        <v>67</v>
      </c>
      <c r="V7" s="112" t="s">
        <v>104</v>
      </c>
      <c r="W7" s="112" t="s">
        <v>67</v>
      </c>
      <c r="X7" s="112" t="s">
        <v>104</v>
      </c>
      <c r="Y7" s="112" t="s">
        <v>67</v>
      </c>
      <c r="Z7" s="112" t="s">
        <v>104</v>
      </c>
      <c r="AA7" s="112" t="s">
        <v>67</v>
      </c>
      <c r="AB7" s="112" t="s">
        <v>104</v>
      </c>
      <c r="AC7" s="112" t="s">
        <v>67</v>
      </c>
      <c r="AD7" s="112" t="s">
        <v>104</v>
      </c>
      <c r="AE7" s="112" t="s">
        <v>67</v>
      </c>
      <c r="AF7" s="112" t="s">
        <v>104</v>
      </c>
      <c r="AG7" s="113"/>
      <c r="AH7" s="113"/>
      <c r="AI7" s="114"/>
    </row>
    <row r="8" s="115" customFormat="true" ht="15" hidden="false" customHeight="true" outlineLevel="0" collapsed="false">
      <c r="A8" s="116"/>
      <c r="B8" s="117" t="n">
        <v>1</v>
      </c>
      <c r="C8" s="118" t="n">
        <f aca="false">B8+1</f>
        <v>2</v>
      </c>
      <c r="D8" s="118" t="n">
        <f aca="false">C8+1</f>
        <v>3</v>
      </c>
      <c r="E8" s="118" t="n">
        <f aca="false">D8+1</f>
        <v>4</v>
      </c>
      <c r="F8" s="118" t="n">
        <f aca="false">E8+1</f>
        <v>5</v>
      </c>
      <c r="G8" s="118" t="n">
        <f aca="false">F8+1</f>
        <v>6</v>
      </c>
      <c r="H8" s="118" t="n">
        <f aca="false">G8+1</f>
        <v>7</v>
      </c>
      <c r="I8" s="118" t="n">
        <f aca="false">H8+1</f>
        <v>8</v>
      </c>
      <c r="J8" s="118" t="n">
        <f aca="false">I8+1</f>
        <v>9</v>
      </c>
      <c r="K8" s="118" t="n">
        <f aca="false">J8+1</f>
        <v>10</v>
      </c>
      <c r="L8" s="118" t="n">
        <f aca="false">K8+1</f>
        <v>11</v>
      </c>
      <c r="M8" s="118" t="n">
        <f aca="false">L8+1</f>
        <v>12</v>
      </c>
      <c r="N8" s="118" t="n">
        <f aca="false">M8+1</f>
        <v>13</v>
      </c>
      <c r="O8" s="118" t="n">
        <f aca="false">N8+1</f>
        <v>14</v>
      </c>
      <c r="P8" s="118" t="n">
        <f aca="false">O8+1</f>
        <v>15</v>
      </c>
      <c r="Q8" s="118" t="n">
        <f aca="false">P8+1</f>
        <v>16</v>
      </c>
      <c r="R8" s="118" t="n">
        <f aca="false">Q8+1</f>
        <v>17</v>
      </c>
      <c r="S8" s="118" t="n">
        <f aca="false">R8+1</f>
        <v>18</v>
      </c>
      <c r="T8" s="118" t="n">
        <f aca="false">S8+1</f>
        <v>19</v>
      </c>
      <c r="U8" s="118" t="n">
        <f aca="false">T8+1</f>
        <v>20</v>
      </c>
      <c r="V8" s="118" t="n">
        <f aca="false">U8+1</f>
        <v>21</v>
      </c>
      <c r="W8" s="118" t="n">
        <f aca="false">V8+1</f>
        <v>22</v>
      </c>
      <c r="X8" s="118" t="n">
        <f aca="false">W8+1</f>
        <v>23</v>
      </c>
      <c r="Y8" s="118" t="n">
        <f aca="false">X8+1</f>
        <v>24</v>
      </c>
      <c r="Z8" s="118" t="n">
        <f aca="false">Y8+1</f>
        <v>25</v>
      </c>
      <c r="AA8" s="118" t="n">
        <f aca="false">Z8+1</f>
        <v>26</v>
      </c>
      <c r="AB8" s="118" t="n">
        <f aca="false">AA8+1</f>
        <v>27</v>
      </c>
      <c r="AC8" s="118" t="n">
        <f aca="false">AB8+1</f>
        <v>28</v>
      </c>
      <c r="AD8" s="118" t="n">
        <f aca="false">AC8+1</f>
        <v>29</v>
      </c>
      <c r="AE8" s="118" t="n">
        <f aca="false">AD8+1</f>
        <v>30</v>
      </c>
      <c r="AF8" s="118" t="n">
        <f aca="false">AE8+1</f>
        <v>31</v>
      </c>
      <c r="AG8" s="119"/>
      <c r="AH8" s="119"/>
      <c r="AI8" s="119"/>
    </row>
    <row r="9" customFormat="false" ht="94.15" hidden="false" customHeight="true" outlineLevel="0" collapsed="false">
      <c r="A9" s="120" t="n">
        <v>13</v>
      </c>
      <c r="B9" s="121" t="s">
        <v>73</v>
      </c>
      <c r="C9" s="122" t="n">
        <v>2</v>
      </c>
      <c r="D9" s="123" t="n">
        <v>322</v>
      </c>
      <c r="E9" s="122" t="n">
        <v>116</v>
      </c>
      <c r="F9" s="123" t="n">
        <v>1</v>
      </c>
      <c r="G9" s="123" t="n">
        <v>0</v>
      </c>
      <c r="H9" s="123" t="n">
        <v>0</v>
      </c>
      <c r="I9" s="123" t="n">
        <v>14</v>
      </c>
      <c r="J9" s="123" t="n">
        <v>14</v>
      </c>
      <c r="K9" s="123" t="n">
        <v>0</v>
      </c>
      <c r="L9" s="123" t="n">
        <v>0</v>
      </c>
      <c r="M9" s="123" t="n">
        <v>4</v>
      </c>
      <c r="N9" s="124" t="n">
        <v>322</v>
      </c>
      <c r="O9" s="124" t="n">
        <v>0</v>
      </c>
      <c r="P9" s="125" t="n">
        <v>42</v>
      </c>
      <c r="Q9" s="124" t="n">
        <v>322</v>
      </c>
      <c r="R9" s="126" t="n">
        <v>48896</v>
      </c>
      <c r="S9" s="124" t="n">
        <v>314</v>
      </c>
      <c r="T9" s="126" t="n">
        <v>31047</v>
      </c>
      <c r="U9" s="124" t="n">
        <v>311</v>
      </c>
      <c r="V9" s="126" t="n">
        <v>17820</v>
      </c>
      <c r="W9" s="124" t="n">
        <v>11</v>
      </c>
      <c r="X9" s="124" t="n">
        <v>25</v>
      </c>
      <c r="Y9" s="124" t="n">
        <v>0</v>
      </c>
      <c r="Z9" s="124" t="n">
        <v>0</v>
      </c>
      <c r="AA9" s="124" t="n">
        <v>0</v>
      </c>
      <c r="AB9" s="124" t="n">
        <v>0</v>
      </c>
      <c r="AC9" s="124" t="n">
        <v>4</v>
      </c>
      <c r="AD9" s="124" t="n">
        <v>4</v>
      </c>
      <c r="AE9" s="124" t="n">
        <v>0</v>
      </c>
      <c r="AF9" s="124" t="n">
        <v>0</v>
      </c>
      <c r="AG9" s="127" t="n">
        <f aca="false">D9-Q9</f>
        <v>0</v>
      </c>
      <c r="AH9" s="128" t="n">
        <f aca="false">N9+O9-D9</f>
        <v>0</v>
      </c>
      <c r="AI9" s="129" t="n">
        <f aca="false">T9+V9+X9+Z9+AB9+AD9+AF9-R9</f>
        <v>0</v>
      </c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</row>
    <row r="10" customFormat="false" ht="15" hidden="false" customHeight="false" outlineLevel="0" collapsed="false">
      <c r="A10" s="131" t="s">
        <v>105</v>
      </c>
      <c r="B10" s="132" t="s">
        <v>106</v>
      </c>
      <c r="C10" s="133" t="n">
        <f aca="false">SUM(C9)</f>
        <v>2</v>
      </c>
      <c r="D10" s="134" t="n">
        <f aca="false">SUM(D9)</f>
        <v>322</v>
      </c>
      <c r="E10" s="134" t="n">
        <f aca="false">SUM(E9)</f>
        <v>116</v>
      </c>
      <c r="F10" s="134" t="n">
        <f aca="false">SUM(F9)</f>
        <v>1</v>
      </c>
      <c r="G10" s="134" t="n">
        <f aca="false">SUM(G9)</f>
        <v>0</v>
      </c>
      <c r="H10" s="134" t="n">
        <f aca="false">SUM(H9)</f>
        <v>0</v>
      </c>
      <c r="I10" s="134" t="n">
        <f aca="false">SUM(I9)</f>
        <v>14</v>
      </c>
      <c r="J10" s="134" t="n">
        <f aca="false">SUM(J9)</f>
        <v>14</v>
      </c>
      <c r="K10" s="134" t="n">
        <f aca="false">SUM(K9)</f>
        <v>0</v>
      </c>
      <c r="L10" s="134" t="n">
        <f aca="false">SUM(L9)</f>
        <v>0</v>
      </c>
      <c r="M10" s="134" t="n">
        <f aca="false">SUM(M9)</f>
        <v>4</v>
      </c>
      <c r="N10" s="134" t="n">
        <f aca="false">SUM(N9)</f>
        <v>322</v>
      </c>
      <c r="O10" s="134" t="n">
        <f aca="false">SUM(O9)</f>
        <v>0</v>
      </c>
      <c r="P10" s="134" t="n">
        <f aca="false">SUM(P9)</f>
        <v>42</v>
      </c>
      <c r="Q10" s="134" t="n">
        <f aca="false">SUM(Q9)</f>
        <v>322</v>
      </c>
      <c r="R10" s="134" t="n">
        <f aca="false">SUM(R9)</f>
        <v>48896</v>
      </c>
      <c r="S10" s="134" t="n">
        <f aca="false">SUM(S9)</f>
        <v>314</v>
      </c>
      <c r="T10" s="134" t="n">
        <f aca="false">SUM(T9)</f>
        <v>31047</v>
      </c>
      <c r="U10" s="134" t="n">
        <f aca="false">SUM(U9)</f>
        <v>311</v>
      </c>
      <c r="V10" s="134" t="n">
        <f aca="false">SUM(V9)</f>
        <v>17820</v>
      </c>
      <c r="W10" s="134" t="n">
        <f aca="false">SUM(W9)</f>
        <v>11</v>
      </c>
      <c r="X10" s="134" t="n">
        <f aca="false">SUM(X9)</f>
        <v>25</v>
      </c>
      <c r="Y10" s="134" t="n">
        <f aca="false">SUM(Y9)</f>
        <v>0</v>
      </c>
      <c r="Z10" s="134" t="n">
        <f aca="false">SUM(Z9)</f>
        <v>0</v>
      </c>
      <c r="AA10" s="134" t="n">
        <f aca="false">SUM(AA9)</f>
        <v>0</v>
      </c>
      <c r="AB10" s="134" t="n">
        <f aca="false">SUM(AB9)</f>
        <v>0</v>
      </c>
      <c r="AC10" s="134" t="n">
        <f aca="false">SUM(AC9)</f>
        <v>4</v>
      </c>
      <c r="AD10" s="134" t="n">
        <f aca="false">SUM(AD9)</f>
        <v>4</v>
      </c>
      <c r="AE10" s="134" t="n">
        <f aca="false">SUM(AE9)</f>
        <v>0</v>
      </c>
      <c r="AF10" s="134" t="n">
        <f aca="false">SUM(AF9)</f>
        <v>0</v>
      </c>
      <c r="AG10" s="135" t="n">
        <f aca="false">D10-Q10</f>
        <v>0</v>
      </c>
      <c r="AH10" s="136" t="n">
        <f aca="false">N10+O10-D10</f>
        <v>0</v>
      </c>
      <c r="AI10" s="137" t="n">
        <f aca="false">T10+V10+X10+Z10+AB10+AD10+AF10-R10</f>
        <v>0</v>
      </c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customFormat="false" ht="15" hidden="false" customHeight="false" outlineLevel="0" collapsed="false">
      <c r="A11" s="139" t="s">
        <v>105</v>
      </c>
      <c r="B11" s="139" t="s">
        <v>105</v>
      </c>
      <c r="C11" s="140" t="s">
        <v>105</v>
      </c>
      <c r="D11" s="141" t="s">
        <v>105</v>
      </c>
      <c r="E11" s="140" t="s">
        <v>105</v>
      </c>
      <c r="F11" s="141" t="s">
        <v>105</v>
      </c>
      <c r="G11" s="141" t="s">
        <v>105</v>
      </c>
      <c r="H11" s="141" t="s">
        <v>105</v>
      </c>
      <c r="I11" s="141" t="s">
        <v>105</v>
      </c>
      <c r="J11" s="141" t="s">
        <v>105</v>
      </c>
      <c r="K11" s="141" t="s">
        <v>105</v>
      </c>
      <c r="L11" s="141" t="s">
        <v>105</v>
      </c>
      <c r="M11" s="141" t="s">
        <v>105</v>
      </c>
      <c r="N11" s="141" t="s">
        <v>105</v>
      </c>
      <c r="O11" s="141" t="s">
        <v>105</v>
      </c>
      <c r="P11" s="140" t="s">
        <v>105</v>
      </c>
      <c r="Q11" s="141" t="s">
        <v>105</v>
      </c>
      <c r="R11" s="141" t="s">
        <v>105</v>
      </c>
      <c r="S11" s="141" t="s">
        <v>105</v>
      </c>
      <c r="T11" s="141" t="s">
        <v>105</v>
      </c>
      <c r="U11" s="141" t="s">
        <v>105</v>
      </c>
      <c r="V11" s="141" t="s">
        <v>105</v>
      </c>
      <c r="W11" s="141" t="s">
        <v>105</v>
      </c>
      <c r="X11" s="141" t="s">
        <v>105</v>
      </c>
      <c r="Y11" s="141" t="s">
        <v>105</v>
      </c>
      <c r="Z11" s="141" t="s">
        <v>105</v>
      </c>
      <c r="AA11" s="141" t="s">
        <v>105</v>
      </c>
      <c r="AB11" s="141" t="s">
        <v>105</v>
      </c>
      <c r="AC11" s="141" t="s">
        <v>105</v>
      </c>
      <c r="AD11" s="141" t="s">
        <v>105</v>
      </c>
      <c r="AE11" s="141" t="s">
        <v>105</v>
      </c>
      <c r="AF11" s="141" t="s">
        <v>105</v>
      </c>
      <c r="AG11" s="142"/>
      <c r="AH11" s="143"/>
      <c r="AI11" s="144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customFormat="false" ht="15" hidden="false" customHeight="false" outlineLevel="0" collapsed="false">
      <c r="A12" s="139" t="s">
        <v>105</v>
      </c>
      <c r="B12" s="139" t="s">
        <v>105</v>
      </c>
      <c r="C12" s="140" t="s">
        <v>105</v>
      </c>
      <c r="D12" s="141" t="s">
        <v>105</v>
      </c>
      <c r="E12" s="140" t="s">
        <v>105</v>
      </c>
      <c r="F12" s="141" t="s">
        <v>105</v>
      </c>
      <c r="G12" s="141" t="s">
        <v>105</v>
      </c>
      <c r="H12" s="141" t="s">
        <v>105</v>
      </c>
      <c r="I12" s="141" t="s">
        <v>105</v>
      </c>
      <c r="J12" s="141" t="s">
        <v>105</v>
      </c>
      <c r="K12" s="141" t="s">
        <v>105</v>
      </c>
      <c r="L12" s="141" t="s">
        <v>105</v>
      </c>
      <c r="M12" s="141" t="s">
        <v>105</v>
      </c>
      <c r="N12" s="141" t="s">
        <v>105</v>
      </c>
      <c r="O12" s="141" t="s">
        <v>105</v>
      </c>
      <c r="P12" s="140" t="s">
        <v>105</v>
      </c>
      <c r="Q12" s="141" t="s">
        <v>105</v>
      </c>
      <c r="R12" s="141" t="s">
        <v>105</v>
      </c>
      <c r="S12" s="141" t="s">
        <v>105</v>
      </c>
      <c r="T12" s="141" t="s">
        <v>105</v>
      </c>
      <c r="U12" s="141" t="s">
        <v>105</v>
      </c>
      <c r="V12" s="141" t="s">
        <v>105</v>
      </c>
      <c r="W12" s="141" t="s">
        <v>105</v>
      </c>
      <c r="X12" s="141" t="s">
        <v>105</v>
      </c>
      <c r="Y12" s="141" t="s">
        <v>105</v>
      </c>
      <c r="Z12" s="141" t="s">
        <v>105</v>
      </c>
      <c r="AA12" s="141" t="s">
        <v>105</v>
      </c>
      <c r="AB12" s="141" t="s">
        <v>105</v>
      </c>
      <c r="AC12" s="141" t="s">
        <v>105</v>
      </c>
      <c r="AD12" s="141" t="s">
        <v>105</v>
      </c>
      <c r="AE12" s="141" t="s">
        <v>105</v>
      </c>
      <c r="AF12" s="141" t="s">
        <v>105</v>
      </c>
      <c r="AG12" s="142"/>
      <c r="AH12" s="143"/>
      <c r="AI12" s="144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customFormat="false" ht="15" hidden="false" customHeight="false" outlineLevel="0" collapsed="false">
      <c r="A13" s="139" t="s">
        <v>105</v>
      </c>
      <c r="B13" s="139" t="s">
        <v>105</v>
      </c>
      <c r="C13" s="140"/>
      <c r="D13" s="141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0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2"/>
      <c r="AH13" s="143"/>
      <c r="AI13" s="144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customFormat="false" ht="15" hidden="false" customHeight="false" outlineLevel="0" collapsed="false">
      <c r="A14" s="145"/>
      <c r="B14" s="139"/>
      <c r="C14" s="146"/>
      <c r="D14" s="147"/>
      <c r="E14" s="146"/>
      <c r="F14" s="147"/>
      <c r="G14" s="147"/>
      <c r="H14" s="147"/>
      <c r="I14" s="147"/>
      <c r="J14" s="147"/>
      <c r="K14" s="147"/>
      <c r="L14" s="147"/>
      <c r="M14" s="147"/>
      <c r="N14" s="141"/>
      <c r="O14" s="141"/>
      <c r="P14" s="140"/>
      <c r="Q14" s="141"/>
      <c r="R14" s="148"/>
      <c r="S14" s="141"/>
      <c r="T14" s="148"/>
      <c r="U14" s="141"/>
      <c r="V14" s="148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2"/>
      <c r="AH14" s="143"/>
      <c r="AI14" s="144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customFormat="false" ht="15" hidden="false" customHeight="false" outlineLevel="0" collapsed="false">
      <c r="A15" s="145"/>
      <c r="B15" s="139"/>
      <c r="C15" s="146"/>
      <c r="D15" s="147"/>
      <c r="E15" s="146"/>
      <c r="F15" s="147"/>
      <c r="G15" s="147"/>
      <c r="H15" s="147"/>
      <c r="I15" s="147"/>
      <c r="J15" s="147"/>
      <c r="K15" s="147"/>
      <c r="L15" s="147"/>
      <c r="M15" s="147"/>
      <c r="N15" s="141"/>
      <c r="O15" s="141"/>
      <c r="P15" s="140"/>
      <c r="Q15" s="141"/>
      <c r="R15" s="148"/>
      <c r="S15" s="141"/>
      <c r="T15" s="148"/>
      <c r="U15" s="141"/>
      <c r="V15" s="148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2"/>
      <c r="AH15" s="143"/>
      <c r="AI15" s="144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customFormat="false" ht="15" hidden="false" customHeight="false" outlineLevel="0" collapsed="false">
      <c r="A16" s="145"/>
      <c r="B16" s="139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1"/>
      <c r="O16" s="141"/>
      <c r="P16" s="140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2"/>
      <c r="AH16" s="143"/>
      <c r="AI16" s="144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customFormat="false" ht="15" hidden="false" customHeight="false" outlineLevel="0" collapsed="false">
      <c r="A17" s="145"/>
      <c r="B17" s="139"/>
      <c r="C17" s="146"/>
      <c r="D17" s="147"/>
      <c r="E17" s="146"/>
      <c r="F17" s="147"/>
      <c r="G17" s="147"/>
      <c r="H17" s="147"/>
      <c r="I17" s="147"/>
      <c r="J17" s="147"/>
      <c r="K17" s="147"/>
      <c r="L17" s="147"/>
      <c r="M17" s="147"/>
      <c r="N17" s="141"/>
      <c r="O17" s="141"/>
      <c r="P17" s="140"/>
      <c r="Q17" s="141"/>
      <c r="R17" s="148"/>
      <c r="S17" s="141"/>
      <c r="T17" s="148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2"/>
      <c r="AH17" s="143"/>
      <c r="AI17" s="144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="3" customFormat="true" ht="15" hidden="false" customHeight="false" outlineLevel="0" collapsed="false">
      <c r="A18" s="149"/>
      <c r="B18" s="149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42"/>
      <c r="AH18" s="143"/>
      <c r="AI18" s="144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</row>
    <row r="19" s="3" customFormat="true" ht="15" hidden="false" customHeight="false" outlineLevel="0" collapsed="false">
      <c r="A19" s="153"/>
      <c r="B19" s="153"/>
      <c r="C19" s="154"/>
      <c r="D19" s="142"/>
      <c r="E19" s="154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54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3"/>
      <c r="AI19" s="144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</row>
    <row r="20" s="3" customFormat="true" ht="15" hidden="false" customHeight="false" outlineLevel="0" collapsed="false">
      <c r="A20" s="155"/>
      <c r="B20" s="156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4"/>
      <c r="AH20" s="157"/>
      <c r="AI20" s="157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G9" activeCellId="0" sqref="AG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3"/>
      <c r="C1" s="158" t="s">
        <v>108</v>
      </c>
      <c r="D1" s="93"/>
      <c r="E1" s="93"/>
      <c r="F1" s="93"/>
      <c r="G1" s="93"/>
      <c r="H1" s="93"/>
      <c r="I1" s="93"/>
      <c r="J1" s="93"/>
    </row>
    <row r="2" customFormat="false" ht="17.35" hidden="true" customHeight="false" outlineLevel="0" collapsed="false">
      <c r="C2" s="159"/>
    </row>
    <row r="3" customFormat="false" ht="12.75" hidden="false" customHeight="true" outlineLevel="0" collapsed="false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</row>
    <row r="4" s="115" customFormat="true" ht="20.25" hidden="false" customHeight="true" outlineLevel="0" collapsed="false">
      <c r="A4" s="31" t="s">
        <v>1</v>
      </c>
      <c r="B4" s="31" t="s">
        <v>2</v>
      </c>
      <c r="C4" s="160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5" customFormat="true" ht="57.75" hidden="false" customHeight="true" outlineLevel="0" collapsed="false">
      <c r="A5" s="31"/>
      <c r="B5" s="31"/>
      <c r="C5" s="160"/>
      <c r="D5" s="160" t="s">
        <v>23</v>
      </c>
      <c r="E5" s="21" t="s">
        <v>112</v>
      </c>
      <c r="F5" s="21"/>
      <c r="G5" s="21"/>
      <c r="H5" s="21"/>
      <c r="I5" s="161" t="s">
        <v>113</v>
      </c>
      <c r="J5" s="161"/>
      <c r="K5" s="161"/>
      <c r="L5" s="161"/>
      <c r="M5" s="21" t="s">
        <v>81</v>
      </c>
      <c r="N5" s="160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2" t="s">
        <v>116</v>
      </c>
      <c r="AD5" s="162"/>
      <c r="AE5" s="16" t="s">
        <v>117</v>
      </c>
      <c r="AF5" s="16" t="s">
        <v>118</v>
      </c>
    </row>
    <row r="6" s="115" customFormat="true" ht="87" hidden="false" customHeight="true" outlineLevel="0" collapsed="false">
      <c r="A6" s="31"/>
      <c r="B6" s="31"/>
      <c r="C6" s="160"/>
      <c r="D6" s="160"/>
      <c r="E6" s="160" t="s">
        <v>95</v>
      </c>
      <c r="F6" s="163" t="s">
        <v>119</v>
      </c>
      <c r="G6" s="164" t="s">
        <v>97</v>
      </c>
      <c r="H6" s="164" t="s">
        <v>120</v>
      </c>
      <c r="I6" s="165" t="s">
        <v>121</v>
      </c>
      <c r="J6" s="165" t="s">
        <v>122</v>
      </c>
      <c r="K6" s="164" t="s">
        <v>123</v>
      </c>
      <c r="L6" s="164" t="s">
        <v>124</v>
      </c>
      <c r="M6" s="164" t="s">
        <v>125</v>
      </c>
      <c r="N6" s="160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2"/>
      <c r="AD6" s="162"/>
      <c r="AE6" s="16"/>
      <c r="AF6" s="16"/>
    </row>
    <row r="7" s="115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6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5" customFormat="true" ht="17.25" hidden="false" customHeight="true" outlineLevel="0" collapsed="false">
      <c r="A8" s="167"/>
      <c r="B8" s="168" t="n">
        <v>1</v>
      </c>
      <c r="C8" s="169" t="n">
        <f aca="false">B8+1</f>
        <v>2</v>
      </c>
      <c r="D8" s="169" t="n">
        <f aca="false">C8+1</f>
        <v>3</v>
      </c>
      <c r="E8" s="169" t="n">
        <f aca="false">D8+1</f>
        <v>4</v>
      </c>
      <c r="F8" s="169" t="n">
        <f aca="false">E8+1</f>
        <v>5</v>
      </c>
      <c r="G8" s="169" t="n">
        <f aca="false">F8+1</f>
        <v>6</v>
      </c>
      <c r="H8" s="169" t="n">
        <f aca="false">G8+1</f>
        <v>7</v>
      </c>
      <c r="I8" s="169" t="n">
        <f aca="false">H8+1</f>
        <v>8</v>
      </c>
      <c r="J8" s="169" t="n">
        <f aca="false">I8+1</f>
        <v>9</v>
      </c>
      <c r="K8" s="169" t="n">
        <f aca="false">J8+1</f>
        <v>10</v>
      </c>
      <c r="L8" s="169" t="n">
        <f aca="false">K8+1</f>
        <v>11</v>
      </c>
      <c r="M8" s="169" t="n">
        <f aca="false">L8+1</f>
        <v>12</v>
      </c>
      <c r="N8" s="169" t="n">
        <f aca="false">M8+1</f>
        <v>13</v>
      </c>
      <c r="O8" s="169" t="n">
        <f aca="false">N8+1</f>
        <v>14</v>
      </c>
      <c r="P8" s="169" t="n">
        <f aca="false">O8+1</f>
        <v>15</v>
      </c>
      <c r="Q8" s="169" t="n">
        <f aca="false">P8+1</f>
        <v>16</v>
      </c>
      <c r="R8" s="169" t="n">
        <f aca="false">Q8+1</f>
        <v>17</v>
      </c>
      <c r="S8" s="169" t="n">
        <f aca="false">R8+1</f>
        <v>18</v>
      </c>
      <c r="T8" s="169" t="n">
        <f aca="false">S8+1</f>
        <v>19</v>
      </c>
      <c r="U8" s="169" t="n">
        <f aca="false">T8+1</f>
        <v>20</v>
      </c>
      <c r="V8" s="169" t="n">
        <f aca="false">U8+1</f>
        <v>21</v>
      </c>
      <c r="W8" s="169" t="n">
        <f aca="false">V8+1</f>
        <v>22</v>
      </c>
      <c r="X8" s="169" t="n">
        <f aca="false">W8+1</f>
        <v>23</v>
      </c>
      <c r="Y8" s="169" t="n">
        <f aca="false">X8+1</f>
        <v>24</v>
      </c>
      <c r="Z8" s="169" t="n">
        <f aca="false">Y8+1</f>
        <v>25</v>
      </c>
      <c r="AA8" s="169" t="n">
        <f aca="false">Z8+1</f>
        <v>26</v>
      </c>
      <c r="AB8" s="169" t="n">
        <f aca="false">AA8+1</f>
        <v>27</v>
      </c>
      <c r="AC8" s="169" t="n">
        <f aca="false">AB8+1</f>
        <v>28</v>
      </c>
      <c r="AD8" s="169" t="n">
        <f aca="false">AC8+1</f>
        <v>29</v>
      </c>
      <c r="AE8" s="51"/>
      <c r="AF8" s="51"/>
    </row>
    <row r="9" customFormat="false" ht="66.65" hidden="false" customHeight="true" outlineLevel="0" collapsed="false">
      <c r="A9" s="170" t="e">
        <f aca="false">#REF!+1</f>
        <v>#REF!</v>
      </c>
      <c r="B9" s="171" t="s">
        <v>73</v>
      </c>
      <c r="C9" s="172" t="n">
        <v>1</v>
      </c>
      <c r="D9" s="172" t="n">
        <v>241</v>
      </c>
      <c r="E9" s="172" t="n">
        <v>29</v>
      </c>
      <c r="F9" s="172" t="n">
        <v>0</v>
      </c>
      <c r="G9" s="172" t="n">
        <v>0</v>
      </c>
      <c r="H9" s="172" t="n">
        <v>0</v>
      </c>
      <c r="I9" s="172" t="n">
        <v>1</v>
      </c>
      <c r="J9" s="172" t="n">
        <v>1</v>
      </c>
      <c r="K9" s="172" t="n">
        <v>0</v>
      </c>
      <c r="L9" s="172" t="n">
        <v>0</v>
      </c>
      <c r="M9" s="172" t="n">
        <v>0</v>
      </c>
      <c r="N9" s="172" t="n">
        <v>228</v>
      </c>
      <c r="O9" s="172" t="n">
        <v>241</v>
      </c>
      <c r="P9" s="172" t="n">
        <v>4128</v>
      </c>
      <c r="Q9" s="172" t="n">
        <v>241</v>
      </c>
      <c r="R9" s="172" t="n">
        <v>2095</v>
      </c>
      <c r="S9" s="172" t="n">
        <v>0</v>
      </c>
      <c r="T9" s="172" t="n">
        <v>0</v>
      </c>
      <c r="U9" s="172" t="n">
        <v>105</v>
      </c>
      <c r="V9" s="172" t="n">
        <v>888</v>
      </c>
      <c r="W9" s="172" t="n">
        <v>105</v>
      </c>
      <c r="X9" s="172" t="n">
        <v>532</v>
      </c>
      <c r="Y9" s="172" t="n">
        <v>0</v>
      </c>
      <c r="Z9" s="172" t="n">
        <v>0</v>
      </c>
      <c r="AA9" s="172" t="n">
        <v>105</v>
      </c>
      <c r="AB9" s="172" t="n">
        <v>221</v>
      </c>
      <c r="AC9" s="172" t="n">
        <v>103</v>
      </c>
      <c r="AD9" s="172" t="n">
        <v>392</v>
      </c>
      <c r="AE9" s="173" t="n">
        <f aca="false">D9-O9</f>
        <v>0</v>
      </c>
      <c r="AF9" s="173" t="n">
        <f aca="false">R9+T9+V9+X9+Z9+AB9+AD9-P9</f>
        <v>0</v>
      </c>
    </row>
    <row r="10" customFormat="false" ht="35.15" hidden="false" customHeight="true" outlineLevel="0" collapsed="false">
      <c r="A10" s="174"/>
      <c r="B10" s="175" t="s">
        <v>127</v>
      </c>
      <c r="C10" s="176" t="n">
        <f aca="false">SUM(C9)</f>
        <v>1</v>
      </c>
      <c r="D10" s="176" t="n">
        <f aca="false">SUM(D9)</f>
        <v>241</v>
      </c>
      <c r="E10" s="176" t="n">
        <f aca="false">SUM(E9)</f>
        <v>29</v>
      </c>
      <c r="F10" s="176" t="n">
        <f aca="false">SUM(F9)</f>
        <v>0</v>
      </c>
      <c r="G10" s="176" t="n">
        <f aca="false">SUM(G9)</f>
        <v>0</v>
      </c>
      <c r="H10" s="176" t="n">
        <f aca="false">SUM(H9)</f>
        <v>0</v>
      </c>
      <c r="I10" s="176" t="n">
        <f aca="false">SUM(I9)</f>
        <v>1</v>
      </c>
      <c r="J10" s="176" t="n">
        <f aca="false">SUM(J9)</f>
        <v>1</v>
      </c>
      <c r="K10" s="176" t="n">
        <f aca="false">SUM(K9)</f>
        <v>0</v>
      </c>
      <c r="L10" s="176" t="n">
        <f aca="false">SUM(L9)</f>
        <v>0</v>
      </c>
      <c r="M10" s="176" t="n">
        <f aca="false">SUM(M9)</f>
        <v>0</v>
      </c>
      <c r="N10" s="176" t="n">
        <f aca="false">SUM(N9)</f>
        <v>228</v>
      </c>
      <c r="O10" s="176" t="n">
        <f aca="false">SUM(O9)</f>
        <v>241</v>
      </c>
      <c r="P10" s="176" t="n">
        <f aca="false">SUM(P9)</f>
        <v>4128</v>
      </c>
      <c r="Q10" s="176" t="n">
        <f aca="false">SUM(Q9)</f>
        <v>241</v>
      </c>
      <c r="R10" s="176" t="n">
        <f aca="false">SUM(R9)</f>
        <v>2095</v>
      </c>
      <c r="S10" s="176" t="n">
        <f aca="false">SUM(S9)</f>
        <v>0</v>
      </c>
      <c r="T10" s="176" t="n">
        <f aca="false">SUM(T9)</f>
        <v>0</v>
      </c>
      <c r="U10" s="176" t="n">
        <f aca="false">SUM(U9)</f>
        <v>105</v>
      </c>
      <c r="V10" s="176" t="n">
        <f aca="false">SUM(V9)</f>
        <v>888</v>
      </c>
      <c r="W10" s="176" t="n">
        <f aca="false">SUM(W9)</f>
        <v>105</v>
      </c>
      <c r="X10" s="176" t="n">
        <f aca="false">SUM(X9)</f>
        <v>532</v>
      </c>
      <c r="Y10" s="176" t="n">
        <f aca="false">SUM(Y9)</f>
        <v>0</v>
      </c>
      <c r="Z10" s="176" t="n">
        <f aca="false">SUM(Z9)</f>
        <v>0</v>
      </c>
      <c r="AA10" s="176" t="n">
        <f aca="false">SUM(AA9)</f>
        <v>105</v>
      </c>
      <c r="AB10" s="176" t="n">
        <f aca="false">SUM(AB9)</f>
        <v>221</v>
      </c>
      <c r="AC10" s="176" t="n">
        <f aca="false">SUM(AC9)</f>
        <v>103</v>
      </c>
      <c r="AD10" s="176" t="n">
        <f aca="false">SUM(AD9)</f>
        <v>392</v>
      </c>
      <c r="AE10" s="173" t="n">
        <v>0</v>
      </c>
      <c r="AF10" s="173" t="n">
        <f aca="false">R10+T10+V10+X10+Z10+AB10+AD10-P10</f>
        <v>0</v>
      </c>
    </row>
    <row r="12" customFormat="false" ht="12.75" hidden="false" customHeight="false" outlineLevel="0" collapsed="false">
      <c r="P12" s="177" t="n">
        <f aca="false">R10+T10+V10+X10+Z10+AB10+AD10</f>
        <v>4128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Q9" activeCellId="0" sqref="Q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8" t="s">
        <v>128</v>
      </c>
      <c r="C1" s="179"/>
    </row>
    <row r="2" customFormat="false" ht="6.6" hidden="false" customHeight="true" outlineLevel="0" collapsed="false">
      <c r="A2" s="138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1"/>
      <c r="M2" s="180"/>
      <c r="N2" s="138"/>
      <c r="O2" s="138"/>
      <c r="P2" s="138"/>
      <c r="Q2" s="138"/>
      <c r="R2" s="138"/>
      <c r="S2" s="138"/>
    </row>
    <row r="3" s="115" customFormat="true" ht="21.75" hidden="false" customHeight="true" outlineLevel="0" collapsed="false">
      <c r="A3" s="182" t="s">
        <v>1</v>
      </c>
      <c r="B3" s="183" t="s">
        <v>2</v>
      </c>
      <c r="C3" s="184" t="s">
        <v>129</v>
      </c>
      <c r="D3" s="184"/>
      <c r="E3" s="184"/>
      <c r="F3" s="184"/>
      <c r="G3" s="184"/>
      <c r="H3" s="184"/>
      <c r="I3" s="184" t="s">
        <v>43</v>
      </c>
      <c r="J3" s="185" t="s">
        <v>130</v>
      </c>
      <c r="K3" s="185" t="s">
        <v>131</v>
      </c>
      <c r="L3" s="186" t="s">
        <v>44</v>
      </c>
      <c r="M3" s="187" t="s">
        <v>132</v>
      </c>
      <c r="N3" s="187" t="s">
        <v>133</v>
      </c>
    </row>
    <row r="4" s="115" customFormat="true" ht="6" hidden="false" customHeight="true" outlineLevel="0" collapsed="false">
      <c r="A4" s="182"/>
      <c r="B4" s="183"/>
      <c r="C4" s="184"/>
      <c r="D4" s="184"/>
      <c r="E4" s="184"/>
      <c r="F4" s="184"/>
      <c r="G4" s="184"/>
      <c r="H4" s="184"/>
      <c r="I4" s="184"/>
      <c r="J4" s="185"/>
      <c r="K4" s="185"/>
      <c r="L4" s="186"/>
      <c r="M4" s="187"/>
      <c r="N4" s="187"/>
    </row>
    <row r="5" s="115" customFormat="true" ht="34.5" hidden="false" customHeight="true" outlineLevel="0" collapsed="false">
      <c r="A5" s="182"/>
      <c r="B5" s="183"/>
      <c r="C5" s="184"/>
      <c r="D5" s="184"/>
      <c r="E5" s="184"/>
      <c r="F5" s="184"/>
      <c r="G5" s="184"/>
      <c r="H5" s="184"/>
      <c r="I5" s="184"/>
      <c r="J5" s="185"/>
      <c r="K5" s="185"/>
      <c r="L5" s="186"/>
      <c r="M5" s="187"/>
      <c r="N5" s="187"/>
    </row>
    <row r="6" s="115" customFormat="true" ht="30" hidden="false" customHeight="true" outlineLevel="0" collapsed="false">
      <c r="A6" s="182"/>
      <c r="B6" s="183"/>
      <c r="C6" s="185" t="s">
        <v>23</v>
      </c>
      <c r="D6" s="185"/>
      <c r="E6" s="185" t="s">
        <v>134</v>
      </c>
      <c r="F6" s="185"/>
      <c r="G6" s="184" t="s">
        <v>135</v>
      </c>
      <c r="H6" s="184"/>
      <c r="I6" s="184"/>
      <c r="J6" s="185"/>
      <c r="K6" s="185"/>
      <c r="L6" s="186"/>
      <c r="M6" s="187"/>
      <c r="N6" s="187"/>
    </row>
    <row r="7" s="115" customFormat="true" ht="15.75" hidden="false" customHeight="true" outlineLevel="0" collapsed="false">
      <c r="A7" s="182"/>
      <c r="B7" s="183"/>
      <c r="C7" s="188" t="s">
        <v>67</v>
      </c>
      <c r="D7" s="185" t="s">
        <v>104</v>
      </c>
      <c r="E7" s="188" t="s">
        <v>67</v>
      </c>
      <c r="F7" s="185" t="s">
        <v>104</v>
      </c>
      <c r="G7" s="188" t="s">
        <v>67</v>
      </c>
      <c r="H7" s="184" t="s">
        <v>104</v>
      </c>
      <c r="I7" s="189" t="s">
        <v>70</v>
      </c>
      <c r="J7" s="189" t="s">
        <v>67</v>
      </c>
      <c r="K7" s="189" t="s">
        <v>67</v>
      </c>
      <c r="L7" s="189" t="s">
        <v>70</v>
      </c>
      <c r="M7" s="190"/>
      <c r="N7" s="51"/>
    </row>
    <row r="8" customFormat="false" ht="12" hidden="false" customHeight="true" outlineLevel="0" collapsed="false">
      <c r="A8" s="191"/>
      <c r="B8" s="192" t="n">
        <v>1</v>
      </c>
      <c r="C8" s="193" t="s">
        <v>136</v>
      </c>
      <c r="D8" s="193" t="s">
        <v>137</v>
      </c>
      <c r="E8" s="193" t="n">
        <v>4</v>
      </c>
      <c r="F8" s="193" t="n">
        <v>5</v>
      </c>
      <c r="G8" s="193" t="n">
        <v>6</v>
      </c>
      <c r="H8" s="194" t="n">
        <v>7</v>
      </c>
      <c r="I8" s="195" t="n">
        <v>8</v>
      </c>
      <c r="J8" s="196" t="n">
        <v>9</v>
      </c>
      <c r="K8" s="196" t="n">
        <v>10</v>
      </c>
      <c r="L8" s="196" t="n">
        <v>11</v>
      </c>
      <c r="M8" s="197"/>
      <c r="N8" s="69"/>
    </row>
    <row r="9" customFormat="false" ht="37.6" hidden="false" customHeight="true" outlineLevel="0" collapsed="false">
      <c r="A9" s="198" t="n">
        <v>13</v>
      </c>
      <c r="B9" s="199" t="s">
        <v>73</v>
      </c>
      <c r="C9" s="200" t="n">
        <v>15</v>
      </c>
      <c r="D9" s="200" t="n">
        <v>42</v>
      </c>
      <c r="E9" s="200" t="n">
        <v>0</v>
      </c>
      <c r="F9" s="200" t="n">
        <v>0</v>
      </c>
      <c r="G9" s="200" t="n">
        <v>15</v>
      </c>
      <c r="H9" s="201" t="n">
        <v>42</v>
      </c>
      <c r="I9" s="202" t="n">
        <v>13749</v>
      </c>
      <c r="J9" s="123" t="n">
        <v>1</v>
      </c>
      <c r="K9" s="123" t="n">
        <v>13</v>
      </c>
      <c r="L9" s="203" t="n">
        <v>9186</v>
      </c>
      <c r="M9" s="204" t="n">
        <f aca="false">E9+G9-C9</f>
        <v>0</v>
      </c>
      <c r="N9" s="205" t="n">
        <f aca="false">F9+H9-D9</f>
        <v>0</v>
      </c>
      <c r="O9" s="138"/>
      <c r="P9" s="138"/>
      <c r="Q9" s="138"/>
      <c r="R9" s="138"/>
      <c r="S9" s="138"/>
      <c r="T9" s="138"/>
      <c r="U9" s="138"/>
    </row>
    <row r="10" customFormat="false" ht="43.5" hidden="false" customHeight="true" outlineLevel="0" collapsed="false">
      <c r="A10" s="206" t="s">
        <v>105</v>
      </c>
      <c r="B10" s="207" t="s">
        <v>127</v>
      </c>
      <c r="C10" s="208" t="n">
        <f aca="false">SUM(C9)</f>
        <v>15</v>
      </c>
      <c r="D10" s="208" t="n">
        <f aca="false">SUM(D9)</f>
        <v>42</v>
      </c>
      <c r="E10" s="208" t="n">
        <f aca="false">SUM(E9)</f>
        <v>0</v>
      </c>
      <c r="F10" s="208" t="n">
        <f aca="false">SUM(F9)</f>
        <v>0</v>
      </c>
      <c r="G10" s="208" t="n">
        <f aca="false">SUM(G9)</f>
        <v>15</v>
      </c>
      <c r="H10" s="208" t="n">
        <f aca="false">SUM(H9)</f>
        <v>42</v>
      </c>
      <c r="I10" s="209" t="n">
        <f aca="false">SUM(I9)</f>
        <v>13749</v>
      </c>
      <c r="J10" s="210" t="n">
        <f aca="false">SUM(J9)</f>
        <v>1</v>
      </c>
      <c r="K10" s="211" t="n">
        <f aca="false">SUM(K9)</f>
        <v>13</v>
      </c>
      <c r="L10" s="212" t="n">
        <f aca="false">SUM(L9)</f>
        <v>9186</v>
      </c>
      <c r="M10" s="213" t="n">
        <f aca="false">E10+G10-C10</f>
        <v>0</v>
      </c>
      <c r="N10" s="214" t="n">
        <f aca="false">F10+H10-D10</f>
        <v>0</v>
      </c>
      <c r="O10" s="138"/>
      <c r="P10" s="138"/>
      <c r="Q10" s="138"/>
      <c r="R10" s="138"/>
      <c r="S10" s="138"/>
      <c r="T10" s="138"/>
      <c r="U10" s="138"/>
    </row>
    <row r="11" customFormat="false" ht="15" hidden="false" customHeight="false" outlineLevel="0" collapsed="false">
      <c r="A11" s="215" t="s">
        <v>105</v>
      </c>
      <c r="B11" s="215" t="s">
        <v>105</v>
      </c>
      <c r="C11" s="216"/>
      <c r="D11" s="217"/>
      <c r="E11" s="216" t="s">
        <v>105</v>
      </c>
      <c r="F11" s="218" t="s">
        <v>105</v>
      </c>
      <c r="G11" s="218" t="s">
        <v>105</v>
      </c>
      <c r="H11" s="218" t="s">
        <v>105</v>
      </c>
      <c r="I11" s="218" t="s">
        <v>105</v>
      </c>
      <c r="J11" s="218" t="s">
        <v>105</v>
      </c>
      <c r="K11" s="218" t="s">
        <v>105</v>
      </c>
      <c r="L11" s="216" t="s">
        <v>105</v>
      </c>
      <c r="M11" s="215" t="s">
        <v>105</v>
      </c>
      <c r="N11" s="138"/>
      <c r="O11" s="138"/>
      <c r="P11" s="138"/>
      <c r="Q11" s="138"/>
      <c r="R11" s="138"/>
      <c r="S11" s="138"/>
      <c r="T11" s="138"/>
      <c r="U11" s="138"/>
    </row>
    <row r="12" customFormat="false" ht="12.75" hidden="false" customHeight="false" outlineLevel="0" collapsed="false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customFormat="false" ht="12.8" hidden="false" customHeight="false" outlineLevel="0" collapsed="false">
      <c r="A13" s="138"/>
      <c r="B13" s="138"/>
      <c r="C13" s="219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AD1" colorId="64" zoomScale="100" zoomScaleNormal="100" zoomScalePageLayoutView="100" workbookViewId="0">
      <selection pane="topLeft" activeCell="AM10" activeCellId="0" sqref="AM10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91" width="10.58"/>
    <col collapsed="false" customWidth="true" hidden="false" outlineLevel="0" max="5" min="5" style="91" width="11.57"/>
    <col collapsed="false" customWidth="true" hidden="false" outlineLevel="0" max="6" min="6" style="91" width="10.01"/>
    <col collapsed="false" customWidth="true" hidden="false" outlineLevel="0" max="7" min="7" style="91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3"/>
      <c r="D3" s="92" t="s">
        <v>138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="36" customFormat="true" ht="35.25" hidden="false" customHeight="true" outlineLevel="0" collapsed="false">
      <c r="A4" s="220" t="s">
        <v>1</v>
      </c>
      <c r="B4" s="221" t="s">
        <v>2</v>
      </c>
      <c r="C4" s="222" t="s">
        <v>139</v>
      </c>
      <c r="D4" s="222"/>
      <c r="E4" s="222" t="s">
        <v>140</v>
      </c>
      <c r="F4" s="222"/>
      <c r="G4" s="222"/>
      <c r="H4" s="223" t="s">
        <v>141</v>
      </c>
      <c r="I4" s="224" t="s">
        <v>142</v>
      </c>
      <c r="J4" s="225" t="s">
        <v>77</v>
      </c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6" t="s">
        <v>143</v>
      </c>
      <c r="AJ4" s="226"/>
      <c r="AK4" s="227" t="s">
        <v>144</v>
      </c>
      <c r="AL4" s="227"/>
      <c r="AM4" s="227"/>
      <c r="AN4" s="227"/>
      <c r="AO4" s="228" t="s">
        <v>145</v>
      </c>
      <c r="AP4" s="228" t="s">
        <v>146</v>
      </c>
      <c r="AQ4" s="228" t="s">
        <v>147</v>
      </c>
      <c r="AR4" s="228" t="s">
        <v>148</v>
      </c>
    </row>
    <row r="5" s="36" customFormat="true" ht="24" hidden="false" customHeight="true" outlineLevel="0" collapsed="false">
      <c r="A5" s="220"/>
      <c r="B5" s="221"/>
      <c r="C5" s="229" t="s">
        <v>149</v>
      </c>
      <c r="D5" s="230" t="s">
        <v>150</v>
      </c>
      <c r="E5" s="231" t="s">
        <v>151</v>
      </c>
      <c r="F5" s="232" t="s">
        <v>152</v>
      </c>
      <c r="G5" s="230" t="s">
        <v>153</v>
      </c>
      <c r="H5" s="223"/>
      <c r="I5" s="224"/>
      <c r="J5" s="233" t="s">
        <v>154</v>
      </c>
      <c r="K5" s="188" t="s">
        <v>155</v>
      </c>
      <c r="L5" s="188"/>
      <c r="M5" s="188" t="s">
        <v>156</v>
      </c>
      <c r="N5" s="188"/>
      <c r="O5" s="188"/>
      <c r="P5" s="188"/>
      <c r="Q5" s="188"/>
      <c r="R5" s="188"/>
      <c r="S5" s="188"/>
      <c r="T5" s="188"/>
      <c r="U5" s="188"/>
      <c r="V5" s="188"/>
      <c r="W5" s="188" t="s">
        <v>157</v>
      </c>
      <c r="X5" s="188"/>
      <c r="Y5" s="188"/>
      <c r="Z5" s="188"/>
      <c r="AA5" s="188" t="s">
        <v>158</v>
      </c>
      <c r="AB5" s="188"/>
      <c r="AC5" s="188"/>
      <c r="AD5" s="188"/>
      <c r="AE5" s="234" t="s">
        <v>159</v>
      </c>
      <c r="AF5" s="234"/>
      <c r="AG5" s="234"/>
      <c r="AH5" s="234"/>
      <c r="AI5" s="235" t="s">
        <v>23</v>
      </c>
      <c r="AJ5" s="235"/>
      <c r="AK5" s="236" t="s">
        <v>160</v>
      </c>
      <c r="AL5" s="237" t="s">
        <v>161</v>
      </c>
      <c r="AM5" s="237" t="s">
        <v>162</v>
      </c>
      <c r="AN5" s="238" t="s">
        <v>163</v>
      </c>
      <c r="AO5" s="228"/>
      <c r="AP5" s="228"/>
      <c r="AQ5" s="228"/>
      <c r="AR5" s="228"/>
    </row>
    <row r="6" s="36" customFormat="true" ht="30" hidden="false" customHeight="true" outlineLevel="0" collapsed="false">
      <c r="A6" s="220"/>
      <c r="B6" s="221"/>
      <c r="C6" s="229"/>
      <c r="D6" s="230"/>
      <c r="E6" s="231"/>
      <c r="F6" s="232"/>
      <c r="G6" s="230"/>
      <c r="H6" s="223"/>
      <c r="I6" s="224"/>
      <c r="J6" s="233"/>
      <c r="K6" s="188" t="s">
        <v>164</v>
      </c>
      <c r="L6" s="188" t="s">
        <v>165</v>
      </c>
      <c r="M6" s="239" t="s">
        <v>166</v>
      </c>
      <c r="N6" s="239"/>
      <c r="O6" s="239"/>
      <c r="P6" s="240" t="s">
        <v>167</v>
      </c>
      <c r="Q6" s="240"/>
      <c r="R6" s="240"/>
      <c r="S6" s="241" t="s">
        <v>168</v>
      </c>
      <c r="T6" s="241"/>
      <c r="U6" s="241"/>
      <c r="V6" s="242" t="s">
        <v>169</v>
      </c>
      <c r="W6" s="188" t="s">
        <v>23</v>
      </c>
      <c r="X6" s="188" t="s">
        <v>170</v>
      </c>
      <c r="Y6" s="188"/>
      <c r="Z6" s="188"/>
      <c r="AA6" s="188" t="s">
        <v>23</v>
      </c>
      <c r="AB6" s="188" t="s">
        <v>170</v>
      </c>
      <c r="AC6" s="188"/>
      <c r="AD6" s="188"/>
      <c r="AE6" s="188" t="s">
        <v>23</v>
      </c>
      <c r="AF6" s="234" t="s">
        <v>170</v>
      </c>
      <c r="AG6" s="234"/>
      <c r="AH6" s="234"/>
      <c r="AI6" s="235"/>
      <c r="AJ6" s="235"/>
      <c r="AK6" s="236"/>
      <c r="AL6" s="237"/>
      <c r="AM6" s="237"/>
      <c r="AN6" s="238"/>
      <c r="AO6" s="228"/>
      <c r="AP6" s="228"/>
      <c r="AQ6" s="228"/>
      <c r="AR6" s="228"/>
    </row>
    <row r="7" s="36" customFormat="true" ht="79.5" hidden="false" customHeight="true" outlineLevel="0" collapsed="false">
      <c r="A7" s="220"/>
      <c r="B7" s="221"/>
      <c r="C7" s="229"/>
      <c r="D7" s="230"/>
      <c r="E7" s="231"/>
      <c r="F7" s="232"/>
      <c r="G7" s="230"/>
      <c r="H7" s="223"/>
      <c r="I7" s="224"/>
      <c r="J7" s="233"/>
      <c r="K7" s="188"/>
      <c r="L7" s="188"/>
      <c r="M7" s="243" t="s">
        <v>24</v>
      </c>
      <c r="N7" s="243" t="s">
        <v>171</v>
      </c>
      <c r="O7" s="243" t="s">
        <v>172</v>
      </c>
      <c r="P7" s="244" t="s">
        <v>173</v>
      </c>
      <c r="Q7" s="244" t="s">
        <v>174</v>
      </c>
      <c r="R7" s="244" t="s">
        <v>175</v>
      </c>
      <c r="S7" s="245" t="s">
        <v>176</v>
      </c>
      <c r="T7" s="245" t="s">
        <v>177</v>
      </c>
      <c r="U7" s="245" t="s">
        <v>178</v>
      </c>
      <c r="V7" s="242"/>
      <c r="W7" s="188"/>
      <c r="X7" s="188" t="s">
        <v>179</v>
      </c>
      <c r="Y7" s="188" t="s">
        <v>180</v>
      </c>
      <c r="Z7" s="188" t="s">
        <v>181</v>
      </c>
      <c r="AA7" s="188"/>
      <c r="AB7" s="188" t="s">
        <v>179</v>
      </c>
      <c r="AC7" s="188" t="s">
        <v>180</v>
      </c>
      <c r="AD7" s="188" t="s">
        <v>181</v>
      </c>
      <c r="AE7" s="188"/>
      <c r="AF7" s="188" t="s">
        <v>179</v>
      </c>
      <c r="AG7" s="188" t="s">
        <v>180</v>
      </c>
      <c r="AH7" s="234" t="s">
        <v>181</v>
      </c>
      <c r="AI7" s="235"/>
      <c r="AJ7" s="235"/>
      <c r="AK7" s="236"/>
      <c r="AL7" s="237"/>
      <c r="AM7" s="237"/>
      <c r="AN7" s="238"/>
      <c r="AO7" s="228"/>
      <c r="AP7" s="228"/>
      <c r="AQ7" s="228"/>
      <c r="AR7" s="228"/>
    </row>
    <row r="8" s="115" customFormat="true" ht="18.75" hidden="false" customHeight="true" outlineLevel="0" collapsed="false">
      <c r="A8" s="220"/>
      <c r="B8" s="221"/>
      <c r="C8" s="246" t="s">
        <v>67</v>
      </c>
      <c r="D8" s="247" t="s">
        <v>67</v>
      </c>
      <c r="E8" s="248" t="s">
        <v>67</v>
      </c>
      <c r="F8" s="249" t="s">
        <v>67</v>
      </c>
      <c r="G8" s="250" t="s">
        <v>67</v>
      </c>
      <c r="H8" s="248" t="s">
        <v>67</v>
      </c>
      <c r="I8" s="250" t="s">
        <v>67</v>
      </c>
      <c r="J8" s="251" t="s">
        <v>67</v>
      </c>
      <c r="K8" s="249" t="s">
        <v>67</v>
      </c>
      <c r="L8" s="249" t="s">
        <v>67</v>
      </c>
      <c r="M8" s="249" t="s">
        <v>67</v>
      </c>
      <c r="N8" s="249" t="s">
        <v>67</v>
      </c>
      <c r="O8" s="249" t="s">
        <v>67</v>
      </c>
      <c r="P8" s="249" t="s">
        <v>67</v>
      </c>
      <c r="Q8" s="249" t="s">
        <v>67</v>
      </c>
      <c r="R8" s="249" t="s">
        <v>67</v>
      </c>
      <c r="S8" s="249" t="s">
        <v>67</v>
      </c>
      <c r="T8" s="249" t="s">
        <v>67</v>
      </c>
      <c r="U8" s="249" t="s">
        <v>67</v>
      </c>
      <c r="V8" s="249" t="s">
        <v>67</v>
      </c>
      <c r="W8" s="249" t="s">
        <v>67</v>
      </c>
      <c r="X8" s="249" t="s">
        <v>67</v>
      </c>
      <c r="Y8" s="249" t="s">
        <v>67</v>
      </c>
      <c r="Z8" s="249" t="s">
        <v>67</v>
      </c>
      <c r="AA8" s="249" t="s">
        <v>67</v>
      </c>
      <c r="AB8" s="249" t="s">
        <v>67</v>
      </c>
      <c r="AC8" s="249" t="s">
        <v>67</v>
      </c>
      <c r="AD8" s="249" t="s">
        <v>67</v>
      </c>
      <c r="AE8" s="249" t="s">
        <v>67</v>
      </c>
      <c r="AF8" s="249" t="s">
        <v>67</v>
      </c>
      <c r="AG8" s="249" t="s">
        <v>67</v>
      </c>
      <c r="AH8" s="250" t="s">
        <v>67</v>
      </c>
      <c r="AI8" s="252" t="s">
        <v>67</v>
      </c>
      <c r="AJ8" s="253" t="s">
        <v>104</v>
      </c>
      <c r="AK8" s="254" t="s">
        <v>66</v>
      </c>
      <c r="AL8" s="255" t="s">
        <v>67</v>
      </c>
      <c r="AM8" s="255" t="s">
        <v>66</v>
      </c>
      <c r="AN8" s="256" t="s">
        <v>67</v>
      </c>
      <c r="AO8" s="113"/>
      <c r="AP8" s="113"/>
      <c r="AQ8" s="113"/>
      <c r="AR8" s="11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2" t="n">
        <v>7</v>
      </c>
      <c r="I9" s="263" t="n">
        <v>8</v>
      </c>
      <c r="J9" s="264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265" t="n">
        <v>22</v>
      </c>
      <c r="X9" s="26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3" t="n">
        <v>33</v>
      </c>
      <c r="AI9" s="266" t="n">
        <v>34</v>
      </c>
      <c r="AJ9" s="267" t="n">
        <v>35</v>
      </c>
      <c r="AK9" s="262" t="n">
        <v>36</v>
      </c>
      <c r="AL9" s="265" t="n">
        <v>37</v>
      </c>
      <c r="AM9" s="265" t="n">
        <v>38</v>
      </c>
      <c r="AN9" s="263" t="n">
        <v>39</v>
      </c>
      <c r="AO9" s="113"/>
      <c r="AP9" s="113"/>
      <c r="AQ9" s="113"/>
      <c r="AR9" s="113"/>
    </row>
    <row r="10" s="282" customFormat="true" ht="8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2" t="n">
        <v>20</v>
      </c>
      <c r="I10" s="271" t="n">
        <v>20</v>
      </c>
      <c r="J10" s="274" t="n">
        <v>20</v>
      </c>
      <c r="K10" s="273" t="n">
        <v>0</v>
      </c>
      <c r="L10" s="273" t="n">
        <v>20</v>
      </c>
      <c r="M10" s="275" t="n"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273" t="n">
        <v>0</v>
      </c>
      <c r="W10" s="275" t="n">
        <v>4</v>
      </c>
      <c r="X10" s="273" t="n">
        <v>0</v>
      </c>
      <c r="Y10" s="273" t="n">
        <v>2</v>
      </c>
      <c r="Z10" s="273" t="n">
        <v>0</v>
      </c>
      <c r="AA10" s="275" t="n">
        <v>5</v>
      </c>
      <c r="AB10" s="273" t="n">
        <v>1</v>
      </c>
      <c r="AC10" s="273" t="n">
        <v>4</v>
      </c>
      <c r="AD10" s="273" t="n">
        <v>0</v>
      </c>
      <c r="AE10" s="275" t="n">
        <v>11</v>
      </c>
      <c r="AF10" s="273" t="n">
        <v>10</v>
      </c>
      <c r="AG10" s="273" t="n">
        <v>1</v>
      </c>
      <c r="AH10" s="271" t="n">
        <v>0</v>
      </c>
      <c r="AI10" s="276" t="n">
        <v>20</v>
      </c>
      <c r="AJ10" s="277" t="n">
        <v>37436</v>
      </c>
      <c r="AK10" s="278" t="n">
        <v>1</v>
      </c>
      <c r="AL10" s="279" t="n">
        <v>17</v>
      </c>
      <c r="AM10" s="279" t="n">
        <v>1</v>
      </c>
      <c r="AN10" s="280" t="n">
        <v>20</v>
      </c>
      <c r="AO10" s="281" t="n">
        <f aca="false">W10+AA10+AE10-J10</f>
        <v>0</v>
      </c>
      <c r="AP10" s="281" t="n">
        <f aca="false">K10+L10-J10</f>
        <v>0</v>
      </c>
      <c r="AQ10" s="281" t="n">
        <f aca="false">AI10-J10</f>
        <v>0</v>
      </c>
      <c r="AR10" s="281" t="n">
        <f aca="false">X10+Y10+Z10+AB10+AC10+AD10+AF10+AG10+AH10-M10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SUM(C10)</f>
        <v>12</v>
      </c>
      <c r="D11" s="286" t="n">
        <f aca="false">SUM(D10)</f>
        <v>1</v>
      </c>
      <c r="E11" s="285" t="n">
        <f aca="false">SUM(E10)</f>
        <v>5</v>
      </c>
      <c r="F11" s="287" t="n">
        <f aca="false">SUM(F10)</f>
        <v>5</v>
      </c>
      <c r="G11" s="286" t="n">
        <f aca="false">SUM(G10)</f>
        <v>0</v>
      </c>
      <c r="H11" s="285" t="n">
        <f aca="false">SUM(H10)</f>
        <v>20</v>
      </c>
      <c r="I11" s="286" t="n">
        <f aca="false">SUM(I10)</f>
        <v>20</v>
      </c>
      <c r="J11" s="288" t="n">
        <f aca="false">SUM(J10)</f>
        <v>20</v>
      </c>
      <c r="K11" s="287" t="n">
        <f aca="false">SUM(K10)</f>
        <v>0</v>
      </c>
      <c r="L11" s="287" t="n">
        <f aca="false">SUM(L10)</f>
        <v>20</v>
      </c>
      <c r="M11" s="287" t="n">
        <f aca="false">SUM(M10)</f>
        <v>18</v>
      </c>
      <c r="N11" s="287" t="n">
        <f aca="false">SUM(N10)</f>
        <v>1</v>
      </c>
      <c r="O11" s="287" t="n">
        <f aca="false">SUM(O10)</f>
        <v>0</v>
      </c>
      <c r="P11" s="287" t="n">
        <f aca="false">SUM(P10)</f>
        <v>0</v>
      </c>
      <c r="Q11" s="287" t="n">
        <f aca="false">SUM(Q10)</f>
        <v>0</v>
      </c>
      <c r="R11" s="287" t="n">
        <f aca="false">SUM(R10)</f>
        <v>0</v>
      </c>
      <c r="S11" s="287" t="n">
        <f aca="false">SUM(S10)</f>
        <v>0</v>
      </c>
      <c r="T11" s="287" t="n">
        <f aca="false">SUM(T10)</f>
        <v>0</v>
      </c>
      <c r="U11" s="287" t="n">
        <f aca="false">SUM(U10)</f>
        <v>0</v>
      </c>
      <c r="V11" s="287" t="n">
        <f aca="false">SUM(V10)</f>
        <v>0</v>
      </c>
      <c r="W11" s="287" t="n">
        <f aca="false">SUM(W10)</f>
        <v>4</v>
      </c>
      <c r="X11" s="287" t="n">
        <f aca="false">SUM(X10)</f>
        <v>0</v>
      </c>
      <c r="Y11" s="287" t="n">
        <f aca="false">SUM(Y10)</f>
        <v>2</v>
      </c>
      <c r="Z11" s="287" t="n">
        <f aca="false">SUM(Z10)</f>
        <v>0</v>
      </c>
      <c r="AA11" s="287" t="n">
        <f aca="false">SUM(AA10)</f>
        <v>5</v>
      </c>
      <c r="AB11" s="287" t="n">
        <f aca="false">SUM(AB10)</f>
        <v>1</v>
      </c>
      <c r="AC11" s="287" t="n">
        <f aca="false">SUM(AC10)</f>
        <v>4</v>
      </c>
      <c r="AD11" s="287" t="n">
        <f aca="false">SUM(AD10)</f>
        <v>0</v>
      </c>
      <c r="AE11" s="287" t="n">
        <f aca="false">SUM(AE10)</f>
        <v>11</v>
      </c>
      <c r="AF11" s="287" t="n">
        <f aca="false">SUM(AF10)</f>
        <v>10</v>
      </c>
      <c r="AG11" s="287" t="n">
        <f aca="false">SUM(AG10)</f>
        <v>1</v>
      </c>
      <c r="AH11" s="286" t="n">
        <f aca="false">SUM(AH10)</f>
        <v>0</v>
      </c>
      <c r="AI11" s="285" t="n">
        <f aca="false">SUM(AI10)</f>
        <v>20</v>
      </c>
      <c r="AJ11" s="287" t="n">
        <f aca="false">SUM(AJ10)</f>
        <v>37436</v>
      </c>
      <c r="AK11" s="285" t="n">
        <f aca="false">SUM(AK10)</f>
        <v>1</v>
      </c>
      <c r="AL11" s="287" t="n">
        <f aca="false">SUM(AL10)</f>
        <v>17</v>
      </c>
      <c r="AM11" s="287" t="n">
        <f aca="false">SUM(AM10)</f>
        <v>1</v>
      </c>
      <c r="AN11" s="286" t="n">
        <f aca="false">SUM(AN10)</f>
        <v>20</v>
      </c>
      <c r="AO11" s="289" t="n">
        <f aca="false">W11+AA11+AE11-J11</f>
        <v>0</v>
      </c>
      <c r="AP11" s="289" t="n">
        <f aca="false">K11+L11-J11</f>
        <v>0</v>
      </c>
      <c r="AQ11" s="289" t="n">
        <f aca="false">AI11-J11</f>
        <v>0</v>
      </c>
      <c r="AR11" s="281" t="n">
        <f aca="false">X11+Y11+Z11+AB11+AC11+AD11+AF11+AG11+AH11-M11</f>
        <v>0</v>
      </c>
    </row>
    <row r="12" customFormat="false" ht="17.3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2"/>
      <c r="AJ12" s="292"/>
      <c r="AK12" s="293"/>
      <c r="AL12" s="293"/>
      <c r="AM12" s="293"/>
      <c r="AN12" s="293"/>
      <c r="AO12" s="294"/>
      <c r="AP12" s="294"/>
      <c r="AQ12" s="294"/>
      <c r="AR12" s="294"/>
    </row>
    <row r="13" customFormat="false" ht="17.3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</row>
    <row r="15" customFormat="false" ht="12.7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W1" colorId="64" zoomScale="76" zoomScaleNormal="63" zoomScalePageLayoutView="76" workbookViewId="0">
      <selection pane="topLeft" activeCell="AO20" activeCellId="0" sqref="AO20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91" width="10.42"/>
    <col collapsed="false" customWidth="true" hidden="false" outlineLevel="0" max="5" min="5" style="91" width="12.85"/>
    <col collapsed="false" customWidth="true" hidden="false" outlineLevel="0" max="6" min="6" style="91" width="12.15"/>
    <col collapsed="false" customWidth="true" hidden="false" outlineLevel="0" max="7" min="7" style="91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3"/>
      <c r="D3" s="92" t="s">
        <v>182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</row>
    <row r="4" s="36" customFormat="true" ht="35.25" hidden="false" customHeight="true" outlineLevel="0" collapsed="false">
      <c r="A4" s="27" t="s">
        <v>1</v>
      </c>
      <c r="B4" s="298" t="s">
        <v>2</v>
      </c>
      <c r="C4" s="299" t="s">
        <v>139</v>
      </c>
      <c r="D4" s="299"/>
      <c r="E4" s="300" t="s">
        <v>140</v>
      </c>
      <c r="F4" s="300"/>
      <c r="G4" s="300"/>
      <c r="H4" s="301" t="s">
        <v>183</v>
      </c>
      <c r="I4" s="301" t="s">
        <v>142</v>
      </c>
      <c r="J4" s="302" t="s">
        <v>77</v>
      </c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3" t="s">
        <v>143</v>
      </c>
      <c r="AL4" s="303"/>
      <c r="AM4" s="304" t="s">
        <v>184</v>
      </c>
      <c r="AN4" s="304"/>
      <c r="AO4" s="304"/>
      <c r="AP4" s="304"/>
      <c r="AR4" s="305" t="s">
        <v>185</v>
      </c>
      <c r="AS4" s="305" t="s">
        <v>186</v>
      </c>
      <c r="AT4" s="305" t="s">
        <v>187</v>
      </c>
      <c r="AU4" s="306" t="s">
        <v>188</v>
      </c>
      <c r="AV4" s="307" t="s">
        <v>189</v>
      </c>
    </row>
    <row r="5" s="36" customFormat="true" ht="25.5" hidden="false" customHeight="true" outlineLevel="0" collapsed="false">
      <c r="A5" s="27"/>
      <c r="B5" s="298"/>
      <c r="C5" s="308" t="s">
        <v>149</v>
      </c>
      <c r="D5" s="309" t="s">
        <v>150</v>
      </c>
      <c r="E5" s="310" t="s">
        <v>151</v>
      </c>
      <c r="F5" s="311" t="s">
        <v>152</v>
      </c>
      <c r="G5" s="312" t="s">
        <v>153</v>
      </c>
      <c r="H5" s="301"/>
      <c r="I5" s="301"/>
      <c r="J5" s="313" t="s">
        <v>154</v>
      </c>
      <c r="K5" s="166" t="s">
        <v>155</v>
      </c>
      <c r="L5" s="166"/>
      <c r="M5" s="166" t="s">
        <v>156</v>
      </c>
      <c r="N5" s="166"/>
      <c r="O5" s="166"/>
      <c r="P5" s="166"/>
      <c r="Q5" s="166"/>
      <c r="R5" s="166"/>
      <c r="S5" s="166"/>
      <c r="T5" s="166"/>
      <c r="U5" s="166"/>
      <c r="V5" s="166"/>
      <c r="W5" s="314" t="s">
        <v>155</v>
      </c>
      <c r="X5" s="314"/>
      <c r="Y5" s="166" t="s">
        <v>157</v>
      </c>
      <c r="Z5" s="166"/>
      <c r="AA5" s="166"/>
      <c r="AB5" s="166"/>
      <c r="AC5" s="166" t="s">
        <v>158</v>
      </c>
      <c r="AD5" s="166"/>
      <c r="AE5" s="166"/>
      <c r="AF5" s="166"/>
      <c r="AG5" s="315" t="s">
        <v>159</v>
      </c>
      <c r="AH5" s="315"/>
      <c r="AI5" s="315"/>
      <c r="AJ5" s="315"/>
      <c r="AK5" s="316" t="s">
        <v>23</v>
      </c>
      <c r="AL5" s="316"/>
      <c r="AM5" s="317" t="s">
        <v>160</v>
      </c>
      <c r="AN5" s="70" t="s">
        <v>161</v>
      </c>
      <c r="AO5" s="70" t="s">
        <v>162</v>
      </c>
      <c r="AP5" s="318" t="s">
        <v>163</v>
      </c>
      <c r="AR5" s="305"/>
      <c r="AS5" s="305"/>
      <c r="AT5" s="305"/>
      <c r="AU5" s="306"/>
      <c r="AV5" s="307"/>
    </row>
    <row r="6" s="36" customFormat="true" ht="30.75" hidden="false" customHeight="true" outlineLevel="0" collapsed="false">
      <c r="A6" s="27"/>
      <c r="B6" s="298"/>
      <c r="C6" s="308"/>
      <c r="D6" s="309"/>
      <c r="E6" s="310"/>
      <c r="F6" s="311"/>
      <c r="G6" s="312"/>
      <c r="H6" s="301"/>
      <c r="I6" s="301"/>
      <c r="J6" s="313"/>
      <c r="K6" s="166" t="s">
        <v>164</v>
      </c>
      <c r="L6" s="166" t="s">
        <v>165</v>
      </c>
      <c r="M6" s="319" t="s">
        <v>166</v>
      </c>
      <c r="N6" s="319"/>
      <c r="O6" s="319"/>
      <c r="P6" s="320" t="s">
        <v>167</v>
      </c>
      <c r="Q6" s="320"/>
      <c r="R6" s="320"/>
      <c r="S6" s="321" t="s">
        <v>168</v>
      </c>
      <c r="T6" s="321"/>
      <c r="U6" s="321"/>
      <c r="V6" s="322" t="s">
        <v>169</v>
      </c>
      <c r="W6" s="323" t="s">
        <v>190</v>
      </c>
      <c r="X6" s="323" t="s">
        <v>191</v>
      </c>
      <c r="Y6" s="166" t="s">
        <v>23</v>
      </c>
      <c r="Z6" s="166" t="s">
        <v>170</v>
      </c>
      <c r="AA6" s="166"/>
      <c r="AB6" s="166"/>
      <c r="AC6" s="166" t="s">
        <v>23</v>
      </c>
      <c r="AD6" s="166" t="s">
        <v>170</v>
      </c>
      <c r="AE6" s="166"/>
      <c r="AF6" s="166"/>
      <c r="AG6" s="166" t="s">
        <v>23</v>
      </c>
      <c r="AH6" s="315" t="s">
        <v>170</v>
      </c>
      <c r="AI6" s="315"/>
      <c r="AJ6" s="315"/>
      <c r="AK6" s="316"/>
      <c r="AL6" s="316"/>
      <c r="AM6" s="317"/>
      <c r="AN6" s="70"/>
      <c r="AO6" s="70"/>
      <c r="AP6" s="318"/>
      <c r="AR6" s="305"/>
      <c r="AS6" s="305"/>
      <c r="AT6" s="305"/>
      <c r="AU6" s="306"/>
      <c r="AV6" s="307"/>
    </row>
    <row r="7" s="36" customFormat="true" ht="99" hidden="false" customHeight="true" outlineLevel="0" collapsed="false">
      <c r="A7" s="27"/>
      <c r="B7" s="298"/>
      <c r="C7" s="308"/>
      <c r="D7" s="309"/>
      <c r="E7" s="310"/>
      <c r="F7" s="311"/>
      <c r="G7" s="312"/>
      <c r="H7" s="301"/>
      <c r="I7" s="301"/>
      <c r="J7" s="313"/>
      <c r="K7" s="166"/>
      <c r="L7" s="166"/>
      <c r="M7" s="324" t="s">
        <v>24</v>
      </c>
      <c r="N7" s="324" t="s">
        <v>171</v>
      </c>
      <c r="O7" s="324" t="s">
        <v>172</v>
      </c>
      <c r="P7" s="325" t="s">
        <v>173</v>
      </c>
      <c r="Q7" s="325" t="s">
        <v>174</v>
      </c>
      <c r="R7" s="325" t="s">
        <v>175</v>
      </c>
      <c r="S7" s="326" t="s">
        <v>176</v>
      </c>
      <c r="T7" s="326" t="s">
        <v>177</v>
      </c>
      <c r="U7" s="326" t="s">
        <v>178</v>
      </c>
      <c r="V7" s="322"/>
      <c r="W7" s="323"/>
      <c r="X7" s="323"/>
      <c r="Y7" s="166"/>
      <c r="Z7" s="166" t="s">
        <v>179</v>
      </c>
      <c r="AA7" s="166" t="s">
        <v>180</v>
      </c>
      <c r="AB7" s="166" t="s">
        <v>181</v>
      </c>
      <c r="AC7" s="166"/>
      <c r="AD7" s="166" t="s">
        <v>179</v>
      </c>
      <c r="AE7" s="166" t="s">
        <v>180</v>
      </c>
      <c r="AF7" s="166" t="s">
        <v>181</v>
      </c>
      <c r="AG7" s="166"/>
      <c r="AH7" s="166" t="s">
        <v>179</v>
      </c>
      <c r="AI7" s="166" t="s">
        <v>180</v>
      </c>
      <c r="AJ7" s="315" t="s">
        <v>181</v>
      </c>
      <c r="AK7" s="316"/>
      <c r="AL7" s="316"/>
      <c r="AM7" s="317"/>
      <c r="AN7" s="70"/>
      <c r="AO7" s="70"/>
      <c r="AP7" s="318"/>
      <c r="AR7" s="305"/>
      <c r="AS7" s="305"/>
      <c r="AT7" s="305"/>
      <c r="AU7" s="306"/>
      <c r="AV7" s="307"/>
    </row>
    <row r="8" s="115" customFormat="true" ht="18.75" hidden="false" customHeight="true" outlineLevel="0" collapsed="false">
      <c r="A8" s="27"/>
      <c r="B8" s="298"/>
      <c r="C8" s="327" t="s">
        <v>67</v>
      </c>
      <c r="D8" s="328" t="s">
        <v>67</v>
      </c>
      <c r="E8" s="329" t="s">
        <v>67</v>
      </c>
      <c r="F8" s="330" t="s">
        <v>67</v>
      </c>
      <c r="G8" s="331" t="s">
        <v>67</v>
      </c>
      <c r="H8" s="332" t="s">
        <v>67</v>
      </c>
      <c r="I8" s="333" t="s">
        <v>67</v>
      </c>
      <c r="J8" s="329" t="s">
        <v>67</v>
      </c>
      <c r="K8" s="330" t="s">
        <v>67</v>
      </c>
      <c r="L8" s="330" t="s">
        <v>67</v>
      </c>
      <c r="M8" s="330" t="s">
        <v>67</v>
      </c>
      <c r="N8" s="330" t="s">
        <v>67</v>
      </c>
      <c r="O8" s="330" t="s">
        <v>67</v>
      </c>
      <c r="P8" s="330" t="s">
        <v>67</v>
      </c>
      <c r="Q8" s="330" t="s">
        <v>67</v>
      </c>
      <c r="R8" s="330" t="s">
        <v>67</v>
      </c>
      <c r="S8" s="330" t="s">
        <v>67</v>
      </c>
      <c r="T8" s="330" t="s">
        <v>67</v>
      </c>
      <c r="U8" s="330" t="s">
        <v>67</v>
      </c>
      <c r="V8" s="330" t="s">
        <v>67</v>
      </c>
      <c r="W8" s="334" t="s">
        <v>67</v>
      </c>
      <c r="X8" s="334" t="s">
        <v>67</v>
      </c>
      <c r="Y8" s="330" t="s">
        <v>67</v>
      </c>
      <c r="Z8" s="330" t="s">
        <v>67</v>
      </c>
      <c r="AA8" s="330" t="s">
        <v>67</v>
      </c>
      <c r="AB8" s="330" t="s">
        <v>67</v>
      </c>
      <c r="AC8" s="330" t="s">
        <v>67</v>
      </c>
      <c r="AD8" s="330" t="s">
        <v>67</v>
      </c>
      <c r="AE8" s="330" t="s">
        <v>67</v>
      </c>
      <c r="AF8" s="330" t="s">
        <v>67</v>
      </c>
      <c r="AG8" s="330" t="s">
        <v>67</v>
      </c>
      <c r="AH8" s="330" t="s">
        <v>67</v>
      </c>
      <c r="AI8" s="330" t="s">
        <v>67</v>
      </c>
      <c r="AJ8" s="331" t="s">
        <v>67</v>
      </c>
      <c r="AK8" s="335" t="s">
        <v>67</v>
      </c>
      <c r="AL8" s="112" t="s">
        <v>104</v>
      </c>
      <c r="AM8" s="336" t="s">
        <v>66</v>
      </c>
      <c r="AN8" s="337" t="s">
        <v>67</v>
      </c>
      <c r="AO8" s="337" t="s">
        <v>66</v>
      </c>
      <c r="AP8" s="338" t="s">
        <v>67</v>
      </c>
      <c r="AR8" s="339"/>
      <c r="AS8" s="339"/>
      <c r="AT8" s="339"/>
      <c r="AU8" s="340"/>
      <c r="AV8" s="341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4" t="n">
        <v>7</v>
      </c>
      <c r="I9" s="342" t="n">
        <v>8</v>
      </c>
      <c r="J9" s="262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343" t="n">
        <v>22</v>
      </c>
      <c r="X9" s="343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5" t="n">
        <v>33</v>
      </c>
      <c r="AI9" s="265" t="n">
        <v>34</v>
      </c>
      <c r="AJ9" s="263" t="n">
        <v>35</v>
      </c>
      <c r="AK9" s="266" t="n">
        <v>36</v>
      </c>
      <c r="AL9" s="267" t="n">
        <v>37</v>
      </c>
      <c r="AM9" s="262" t="n">
        <v>38</v>
      </c>
      <c r="AN9" s="265" t="n">
        <v>39</v>
      </c>
      <c r="AO9" s="265" t="n">
        <v>40</v>
      </c>
      <c r="AP9" s="263" t="n">
        <v>41</v>
      </c>
      <c r="AR9" s="339"/>
      <c r="AS9" s="339"/>
      <c r="AT9" s="339"/>
      <c r="AU9" s="340"/>
      <c r="AV9" s="341"/>
    </row>
    <row r="10" s="282" customFormat="true" ht="7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4" t="n">
        <v>20</v>
      </c>
      <c r="I10" s="344" t="n">
        <v>20</v>
      </c>
      <c r="J10" s="272" t="n">
        <v>20</v>
      </c>
      <c r="K10" s="273" t="n">
        <v>0</v>
      </c>
      <c r="L10" s="273" t="n">
        <v>20</v>
      </c>
      <c r="M10" s="275" t="n">
        <f aca="false">Z10+AA10+AB10+AD10+AE10+AF10+AH10+AI10+AJ10</f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344" t="n">
        <v>0</v>
      </c>
      <c r="W10" s="345" t="n">
        <v>7</v>
      </c>
      <c r="X10" s="345" t="n">
        <v>13</v>
      </c>
      <c r="Y10" s="274" t="n">
        <v>4</v>
      </c>
      <c r="Z10" s="273" t="n">
        <v>0</v>
      </c>
      <c r="AA10" s="273" t="n">
        <v>2</v>
      </c>
      <c r="AB10" s="273" t="n">
        <v>0</v>
      </c>
      <c r="AC10" s="273" t="n">
        <f aca="false">AD10+AE10+AF10</f>
        <v>5</v>
      </c>
      <c r="AD10" s="273" t="n">
        <v>1</v>
      </c>
      <c r="AE10" s="273" t="n">
        <v>4</v>
      </c>
      <c r="AF10" s="273" t="n">
        <v>0</v>
      </c>
      <c r="AG10" s="273" t="n">
        <f aca="false">AH10+AI10+AJ10</f>
        <v>11</v>
      </c>
      <c r="AH10" s="273" t="n">
        <v>10</v>
      </c>
      <c r="AI10" s="273" t="n">
        <v>1</v>
      </c>
      <c r="AJ10" s="271" t="n">
        <v>0</v>
      </c>
      <c r="AK10" s="276" t="n">
        <v>20</v>
      </c>
      <c r="AL10" s="277" t="n">
        <v>5980</v>
      </c>
      <c r="AM10" s="278" t="n">
        <v>1</v>
      </c>
      <c r="AN10" s="279" t="n">
        <v>17</v>
      </c>
      <c r="AO10" s="279" t="n">
        <v>1</v>
      </c>
      <c r="AP10" s="280" t="n">
        <v>20</v>
      </c>
      <c r="AR10" s="289" t="n">
        <f aca="false">Y10+AC10+AG10-J10</f>
        <v>0</v>
      </c>
      <c r="AS10" s="289" t="n">
        <f aca="false">K10+L10-J10</f>
        <v>0</v>
      </c>
      <c r="AT10" s="289" t="n">
        <f aca="false">AK10-J10</f>
        <v>0</v>
      </c>
      <c r="AU10" s="346" t="n">
        <f aca="false">Z10+AA10+AB10+AD10+AE10+AF10+AH10+AI10+AJ10-M10</f>
        <v>0</v>
      </c>
      <c r="AV10" s="347" t="n">
        <f aca="false">W10+X10-I10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SUM(C10)</f>
        <v>12</v>
      </c>
      <c r="D11" s="286" t="n">
        <f aca="false">SUM(D10)</f>
        <v>1</v>
      </c>
      <c r="E11" s="285" t="n">
        <f aca="false">SUM(E10)</f>
        <v>5</v>
      </c>
      <c r="F11" s="287" t="n">
        <f aca="false">SUM(F10)</f>
        <v>5</v>
      </c>
      <c r="G11" s="286" t="n">
        <f aca="false">SUM(G10)</f>
        <v>0</v>
      </c>
      <c r="H11" s="288" t="n">
        <f aca="false">SUM(H10)</f>
        <v>20</v>
      </c>
      <c r="I11" s="284" t="n">
        <f aca="false">SUM(I10)</f>
        <v>20</v>
      </c>
      <c r="J11" s="285" t="n">
        <f aca="false">SUM(J10)</f>
        <v>20</v>
      </c>
      <c r="K11" s="287" t="n">
        <f aca="false">SUM(K10)</f>
        <v>0</v>
      </c>
      <c r="L11" s="287" t="n">
        <f aca="false">SUM(L10)</f>
        <v>20</v>
      </c>
      <c r="M11" s="287" t="n">
        <f aca="false">SUM(M10)</f>
        <v>18</v>
      </c>
      <c r="N11" s="287" t="n">
        <f aca="false">SUM(N10)</f>
        <v>1</v>
      </c>
      <c r="O11" s="287" t="n">
        <f aca="false">SUM(O10)</f>
        <v>0</v>
      </c>
      <c r="P11" s="287" t="n">
        <f aca="false">SUM(P10)</f>
        <v>0</v>
      </c>
      <c r="Q11" s="287" t="n">
        <f aca="false">SUM(Q10)</f>
        <v>0</v>
      </c>
      <c r="R11" s="287" t="n">
        <f aca="false">SUM(R10)</f>
        <v>0</v>
      </c>
      <c r="S11" s="287" t="n">
        <f aca="false">SUM(S10)</f>
        <v>0</v>
      </c>
      <c r="T11" s="287" t="n">
        <f aca="false">SUM(T10)</f>
        <v>0</v>
      </c>
      <c r="U11" s="287" t="n">
        <f aca="false">SUM(U10)</f>
        <v>0</v>
      </c>
      <c r="V11" s="287" t="n">
        <f aca="false">SUM(V10)</f>
        <v>0</v>
      </c>
      <c r="W11" s="348" t="n">
        <f aca="false">SUM(W10)</f>
        <v>7</v>
      </c>
      <c r="X11" s="348" t="n">
        <f aca="false">SUM(X10)</f>
        <v>13</v>
      </c>
      <c r="Y11" s="287" t="n">
        <f aca="false">SUM(Y10)</f>
        <v>4</v>
      </c>
      <c r="Z11" s="287" t="n">
        <f aca="false">SUM(Z10)</f>
        <v>0</v>
      </c>
      <c r="AA11" s="287" t="n">
        <f aca="false">SUM(AA10)</f>
        <v>2</v>
      </c>
      <c r="AB11" s="287" t="n">
        <f aca="false">SUM(AB10)</f>
        <v>0</v>
      </c>
      <c r="AC11" s="287" t="n">
        <f aca="false">SUM(AC10)</f>
        <v>5</v>
      </c>
      <c r="AD11" s="287" t="n">
        <f aca="false">SUM(AD10)</f>
        <v>1</v>
      </c>
      <c r="AE11" s="287" t="n">
        <f aca="false">SUM(AE10)</f>
        <v>4</v>
      </c>
      <c r="AF11" s="287" t="n">
        <f aca="false">SUM(AF10)</f>
        <v>0</v>
      </c>
      <c r="AG11" s="287" t="n">
        <f aca="false">SUM(AG10)</f>
        <v>11</v>
      </c>
      <c r="AH11" s="287" t="n">
        <f aca="false">SUM(AH10)</f>
        <v>10</v>
      </c>
      <c r="AI11" s="287" t="n">
        <f aca="false">SUM(AI10)</f>
        <v>1</v>
      </c>
      <c r="AJ11" s="286" t="n">
        <f aca="false">SUM(AJ10)</f>
        <v>0</v>
      </c>
      <c r="AK11" s="285" t="n">
        <f aca="false">SUM(AK10)</f>
        <v>20</v>
      </c>
      <c r="AL11" s="287" t="n">
        <f aca="false">SUM(AL10)</f>
        <v>5980</v>
      </c>
      <c r="AM11" s="285" t="n">
        <f aca="false">SUM(AM10)</f>
        <v>1</v>
      </c>
      <c r="AN11" s="287" t="n">
        <f aca="false">SUM(AN10)</f>
        <v>17</v>
      </c>
      <c r="AO11" s="287" t="n">
        <f aca="false">SUM(AO10)</f>
        <v>1</v>
      </c>
      <c r="AP11" s="286" t="n">
        <v>20</v>
      </c>
      <c r="AR11" s="289" t="n">
        <f aca="false">Y11+AC11+AG11-J11</f>
        <v>0</v>
      </c>
      <c r="AS11" s="289" t="n">
        <f aca="false">K11+L11-J11</f>
        <v>0</v>
      </c>
      <c r="AT11" s="289" t="n">
        <f aca="false">AK11-J11</f>
        <v>0</v>
      </c>
      <c r="AU11" s="346" t="n">
        <f aca="false">Z11+AA11+AB11+AD11+AE11+AF11+AH11+AI11+AJ11-M11</f>
        <v>0</v>
      </c>
      <c r="AV11" s="347" t="n">
        <f aca="false">W11+X11-I11</f>
        <v>0</v>
      </c>
    </row>
    <row r="12" customFormat="false" ht="17.3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2"/>
      <c r="AL12" s="292"/>
      <c r="AM12" s="293"/>
      <c r="AN12" s="293"/>
      <c r="AO12" s="293"/>
      <c r="AP12" s="293"/>
      <c r="AR12" s="294"/>
      <c r="AS12" s="294"/>
      <c r="AT12" s="294"/>
      <c r="AU12" s="349"/>
      <c r="AV12" s="294"/>
    </row>
    <row r="13" customFormat="false" ht="17.3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</row>
    <row r="15" customFormat="false" ht="12.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91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9" t="s">
        <v>192</v>
      </c>
    </row>
    <row r="2" customFormat="false" ht="12.75" hidden="false" customHeight="true" outlineLevel="0" collapsed="false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="115" customFormat="true" ht="36" hidden="false" customHeight="true" outlineLevel="0" collapsed="false">
      <c r="A3" s="350" t="s">
        <v>1</v>
      </c>
      <c r="B3" s="350" t="s">
        <v>2</v>
      </c>
      <c r="C3" s="351" t="s">
        <v>193</v>
      </c>
      <c r="D3" s="351" t="s">
        <v>194</v>
      </c>
      <c r="E3" s="352" t="s">
        <v>195</v>
      </c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1" t="s">
        <v>196</v>
      </c>
      <c r="X3" s="351" t="s">
        <v>197</v>
      </c>
      <c r="Y3" s="353" t="s">
        <v>198</v>
      </c>
    </row>
    <row r="4" s="115" customFormat="true" ht="51.75" hidden="false" customHeight="true" outlineLevel="0" collapsed="false">
      <c r="A4" s="350"/>
      <c r="B4" s="350"/>
      <c r="C4" s="351"/>
      <c r="D4" s="351"/>
      <c r="E4" s="354" t="s">
        <v>23</v>
      </c>
      <c r="F4" s="354"/>
      <c r="G4" s="354" t="s">
        <v>199</v>
      </c>
      <c r="H4" s="354"/>
      <c r="I4" s="341" t="s">
        <v>85</v>
      </c>
      <c r="J4" s="341"/>
      <c r="K4" s="354" t="s">
        <v>86</v>
      </c>
      <c r="L4" s="354"/>
      <c r="M4" s="354" t="s">
        <v>87</v>
      </c>
      <c r="N4" s="354"/>
      <c r="O4" s="354" t="s">
        <v>89</v>
      </c>
      <c r="P4" s="354"/>
      <c r="Q4" s="354" t="s">
        <v>88</v>
      </c>
      <c r="R4" s="354"/>
      <c r="S4" s="354" t="s">
        <v>200</v>
      </c>
      <c r="T4" s="354"/>
      <c r="U4" s="354" t="s">
        <v>116</v>
      </c>
      <c r="V4" s="354"/>
      <c r="W4" s="351"/>
      <c r="X4" s="351"/>
      <c r="Y4" s="353"/>
    </row>
    <row r="5" s="115" customFormat="true" ht="39" hidden="false" customHeight="true" outlineLevel="0" collapsed="false">
      <c r="A5" s="350"/>
      <c r="B5" s="350"/>
      <c r="C5" s="351"/>
      <c r="D5" s="351"/>
      <c r="E5" s="354"/>
      <c r="F5" s="354"/>
      <c r="G5" s="354"/>
      <c r="H5" s="354"/>
      <c r="I5" s="341"/>
      <c r="J5" s="341"/>
      <c r="K5" s="354"/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1"/>
      <c r="X5" s="351"/>
      <c r="Y5" s="353"/>
    </row>
    <row r="6" s="115" customFormat="true" ht="45.6" hidden="false" customHeight="true" outlineLevel="0" collapsed="false">
      <c r="A6" s="350"/>
      <c r="B6" s="350"/>
      <c r="C6" s="351"/>
      <c r="D6" s="351"/>
      <c r="E6" s="354"/>
      <c r="F6" s="354"/>
      <c r="G6" s="354"/>
      <c r="H6" s="354"/>
      <c r="I6" s="341"/>
      <c r="J6" s="341"/>
      <c r="K6" s="354"/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1"/>
      <c r="X6" s="351"/>
      <c r="Y6" s="353"/>
      <c r="AL6" s="115" t="s">
        <v>143</v>
      </c>
      <c r="AO6" s="115" t="s">
        <v>201</v>
      </c>
      <c r="AQ6" s="355" t="s">
        <v>202</v>
      </c>
    </row>
    <row r="7" s="115" customFormat="true" ht="12.75" hidden="false" customHeight="false" outlineLevel="0" collapsed="false">
      <c r="A7" s="350"/>
      <c r="B7" s="350"/>
      <c r="C7" s="354" t="s">
        <v>66</v>
      </c>
      <c r="D7" s="354" t="s">
        <v>67</v>
      </c>
      <c r="E7" s="354" t="s">
        <v>67</v>
      </c>
      <c r="F7" s="354" t="s">
        <v>104</v>
      </c>
      <c r="G7" s="354" t="s">
        <v>67</v>
      </c>
      <c r="H7" s="354" t="s">
        <v>104</v>
      </c>
      <c r="I7" s="354" t="s">
        <v>67</v>
      </c>
      <c r="J7" s="354" t="s">
        <v>104</v>
      </c>
      <c r="K7" s="354" t="s">
        <v>67</v>
      </c>
      <c r="L7" s="354" t="s">
        <v>104</v>
      </c>
      <c r="M7" s="354" t="s">
        <v>67</v>
      </c>
      <c r="N7" s="354" t="s">
        <v>104</v>
      </c>
      <c r="O7" s="354" t="s">
        <v>67</v>
      </c>
      <c r="P7" s="354" t="s">
        <v>104</v>
      </c>
      <c r="Q7" s="354" t="s">
        <v>67</v>
      </c>
      <c r="R7" s="354" t="s">
        <v>104</v>
      </c>
      <c r="S7" s="354" t="s">
        <v>67</v>
      </c>
      <c r="T7" s="354" t="s">
        <v>104</v>
      </c>
      <c r="U7" s="354" t="s">
        <v>67</v>
      </c>
      <c r="V7" s="354" t="s">
        <v>104</v>
      </c>
      <c r="W7" s="354" t="s">
        <v>70</v>
      </c>
      <c r="X7" s="354" t="s">
        <v>70</v>
      </c>
      <c r="Y7" s="356" t="s">
        <v>203</v>
      </c>
      <c r="AL7" s="115" t="s">
        <v>56</v>
      </c>
    </row>
    <row r="8" s="115" customFormat="true" ht="12.75" hidden="true" customHeight="false" outlineLevel="0" collapsed="false">
      <c r="A8" s="357"/>
      <c r="B8" s="350"/>
      <c r="C8" s="354"/>
      <c r="D8" s="354"/>
      <c r="E8" s="354"/>
      <c r="F8" s="354"/>
      <c r="G8" s="354"/>
      <c r="H8" s="354"/>
      <c r="I8" s="354"/>
      <c r="J8" s="354"/>
      <c r="K8" s="354"/>
      <c r="L8" s="354"/>
      <c r="M8" s="354"/>
      <c r="N8" s="354"/>
      <c r="O8" s="354"/>
      <c r="P8" s="354"/>
      <c r="Q8" s="354"/>
      <c r="R8" s="354"/>
      <c r="S8" s="354"/>
      <c r="T8" s="354"/>
      <c r="U8" s="354"/>
      <c r="V8" s="354"/>
      <c r="W8" s="354"/>
      <c r="X8" s="354"/>
      <c r="Y8" s="356"/>
    </row>
    <row r="9" s="115" customFormat="true" ht="12.75" hidden="true" customHeight="false" outlineLevel="0" collapsed="false">
      <c r="A9" s="357"/>
      <c r="B9" s="350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  <c r="Q9" s="354"/>
      <c r="R9" s="354"/>
      <c r="S9" s="354"/>
      <c r="T9" s="354"/>
      <c r="U9" s="354"/>
      <c r="V9" s="354"/>
      <c r="W9" s="354"/>
      <c r="X9" s="354"/>
      <c r="Y9" s="356"/>
    </row>
    <row r="10" s="115" customFormat="true" ht="12.75" hidden="true" customHeight="false" outlineLevel="0" collapsed="false">
      <c r="A10" s="357"/>
      <c r="B10" s="350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6"/>
    </row>
    <row r="11" s="115" customFormat="true" ht="12.75" hidden="true" customHeight="false" outlineLevel="0" collapsed="false">
      <c r="A11" s="357"/>
      <c r="B11" s="350"/>
      <c r="C11" s="35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  <c r="O11" s="354"/>
      <c r="P11" s="354"/>
      <c r="Q11" s="354"/>
      <c r="R11" s="354"/>
      <c r="S11" s="354"/>
      <c r="T11" s="354"/>
      <c r="U11" s="354"/>
      <c r="V11" s="354"/>
      <c r="W11" s="354"/>
      <c r="X11" s="354"/>
      <c r="Y11" s="356"/>
    </row>
    <row r="12" s="3" customFormat="true" ht="15" hidden="true" customHeight="false" outlineLevel="0" collapsed="false">
      <c r="A12" s="358"/>
      <c r="B12" s="359"/>
      <c r="C12" s="360"/>
      <c r="D12" s="361"/>
      <c r="E12" s="361"/>
      <c r="F12" s="362"/>
      <c r="G12" s="362"/>
      <c r="H12" s="362"/>
      <c r="I12" s="361"/>
      <c r="J12" s="362"/>
      <c r="K12" s="361"/>
      <c r="L12" s="362"/>
      <c r="M12" s="362"/>
      <c r="N12" s="362"/>
      <c r="O12" s="361"/>
      <c r="P12" s="362"/>
      <c r="Q12" s="362"/>
      <c r="R12" s="362"/>
      <c r="S12" s="361"/>
      <c r="T12" s="362"/>
      <c r="U12" s="361"/>
      <c r="V12" s="362"/>
      <c r="W12" s="363"/>
      <c r="X12" s="364"/>
      <c r="Y12" s="365"/>
      <c r="Z12" s="366" t="n">
        <v>1465739.97</v>
      </c>
      <c r="AA12" s="367"/>
      <c r="AB12" s="368"/>
      <c r="AC12" s="369"/>
      <c r="AD12" s="370"/>
      <c r="AE12" s="370"/>
      <c r="AF12" s="371"/>
      <c r="AG12" s="371"/>
      <c r="AH12" s="371"/>
      <c r="AI12" s="371"/>
      <c r="AJ12" s="372"/>
      <c r="AK12" s="372"/>
      <c r="AL12" s="373"/>
      <c r="AM12" s="372"/>
      <c r="AN12" s="372"/>
      <c r="AO12" s="374" t="n">
        <f aca="false">SUM(J12+L12+N12+P12+R12+T12+V12)</f>
        <v>0</v>
      </c>
      <c r="AP12" s="372"/>
      <c r="AQ12" s="373" t="n">
        <f aca="false">SUM(J12+L12+N12+P12+R12+T12+V12)</f>
        <v>0</v>
      </c>
      <c r="AR12" s="373" t="n">
        <f aca="false">F12-AQ12</f>
        <v>0</v>
      </c>
    </row>
    <row r="13" s="3" customFormat="true" ht="27" hidden="true" customHeight="true" outlineLevel="0" collapsed="false">
      <c r="A13" s="358"/>
      <c r="B13" s="375"/>
      <c r="C13" s="376"/>
      <c r="D13" s="367"/>
      <c r="E13" s="367"/>
      <c r="F13" s="377"/>
      <c r="G13" s="377"/>
      <c r="H13" s="377"/>
      <c r="I13" s="367"/>
      <c r="J13" s="377"/>
      <c r="K13" s="367"/>
      <c r="L13" s="377"/>
      <c r="M13" s="377"/>
      <c r="N13" s="377"/>
      <c r="O13" s="367"/>
      <c r="P13" s="377"/>
      <c r="Q13" s="377"/>
      <c r="R13" s="377"/>
      <c r="S13" s="377"/>
      <c r="T13" s="377"/>
      <c r="U13" s="377"/>
      <c r="V13" s="377"/>
      <c r="W13" s="369"/>
      <c r="X13" s="370"/>
      <c r="Y13" s="370"/>
      <c r="Z13" s="370"/>
      <c r="AA13" s="367"/>
      <c r="AB13" s="368"/>
      <c r="AC13" s="369"/>
      <c r="AD13" s="370"/>
      <c r="AE13" s="378"/>
      <c r="AF13" s="371"/>
      <c r="AG13" s="371"/>
      <c r="AH13" s="371"/>
      <c r="AI13" s="371"/>
      <c r="AJ13" s="372"/>
      <c r="AK13" s="372"/>
      <c r="AL13" s="373"/>
      <c r="AM13" s="372"/>
      <c r="AN13" s="372"/>
      <c r="AO13" s="374" t="n">
        <f aca="false">SUM(J13+L13+N13+P13+R13+T13+V13)</f>
        <v>0</v>
      </c>
      <c r="AP13" s="372"/>
      <c r="AQ13" s="373" t="n">
        <f aca="false">SUM(J13+L13+N13+P13+R13+T13+V13)</f>
        <v>0</v>
      </c>
      <c r="AR13" s="373" t="n">
        <f aca="false">F13-AQ13</f>
        <v>0</v>
      </c>
    </row>
    <row r="14" s="3" customFormat="true" ht="15.75" hidden="true" customHeight="true" outlineLevel="0" collapsed="false">
      <c r="A14" s="358"/>
      <c r="B14" s="375"/>
      <c r="C14" s="376"/>
      <c r="D14" s="367"/>
      <c r="E14" s="367"/>
      <c r="F14" s="377"/>
      <c r="G14" s="377"/>
      <c r="H14" s="377"/>
      <c r="I14" s="367"/>
      <c r="J14" s="377"/>
      <c r="K14" s="367"/>
      <c r="L14" s="377"/>
      <c r="M14" s="377"/>
      <c r="N14" s="377"/>
      <c r="O14" s="367"/>
      <c r="P14" s="377"/>
      <c r="Q14" s="377"/>
      <c r="R14" s="377"/>
      <c r="S14" s="377"/>
      <c r="T14" s="377"/>
      <c r="U14" s="377"/>
      <c r="V14" s="377"/>
      <c r="W14" s="369"/>
      <c r="X14" s="370"/>
      <c r="Y14" s="370"/>
      <c r="Z14" s="370"/>
      <c r="AA14" s="367"/>
      <c r="AB14" s="368"/>
      <c r="AC14" s="369"/>
      <c r="AD14" s="370"/>
      <c r="AE14" s="378"/>
      <c r="AF14" s="371"/>
      <c r="AG14" s="371"/>
      <c r="AH14" s="371"/>
      <c r="AI14" s="371"/>
      <c r="AJ14" s="372"/>
      <c r="AK14" s="372"/>
      <c r="AL14" s="373"/>
      <c r="AM14" s="372"/>
      <c r="AN14" s="372"/>
      <c r="AO14" s="374" t="n">
        <f aca="false">SUM(J14+L14+N14+P14+R14+T14+V14)</f>
        <v>0</v>
      </c>
      <c r="AP14" s="372"/>
      <c r="AQ14" s="373" t="n">
        <f aca="false">SUM(J14+L14+N14+P14+R14+T14+V14)</f>
        <v>0</v>
      </c>
      <c r="AR14" s="373" t="n">
        <f aca="false">F14-AQ14</f>
        <v>0</v>
      </c>
    </row>
    <row r="15" s="3" customFormat="true" ht="16.9" hidden="true" customHeight="true" outlineLevel="0" collapsed="false">
      <c r="A15" s="358"/>
      <c r="B15" s="359"/>
      <c r="C15" s="360"/>
      <c r="D15" s="361"/>
      <c r="E15" s="361"/>
      <c r="F15" s="362"/>
      <c r="G15" s="362"/>
      <c r="H15" s="362"/>
      <c r="I15" s="361"/>
      <c r="J15" s="362"/>
      <c r="K15" s="361"/>
      <c r="L15" s="362"/>
      <c r="M15" s="362"/>
      <c r="N15" s="362"/>
      <c r="O15" s="361"/>
      <c r="P15" s="362"/>
      <c r="Q15" s="362"/>
      <c r="R15" s="362"/>
      <c r="S15" s="362"/>
      <c r="T15" s="362"/>
      <c r="U15" s="362"/>
      <c r="V15" s="362"/>
      <c r="W15" s="363"/>
      <c r="X15" s="363"/>
      <c r="Y15" s="364"/>
      <c r="Z15" s="379"/>
      <c r="AA15" s="380"/>
      <c r="AB15" s="381"/>
      <c r="AC15" s="382"/>
      <c r="AD15" s="382"/>
      <c r="AE15" s="371"/>
      <c r="AF15" s="371"/>
      <c r="AG15" s="371"/>
      <c r="AH15" s="371"/>
      <c r="AI15" s="371"/>
      <c r="AJ15" s="372"/>
      <c r="AK15" s="372"/>
      <c r="AL15" s="373"/>
      <c r="AM15" s="372"/>
      <c r="AN15" s="372"/>
      <c r="AO15" s="374"/>
      <c r="AP15" s="372"/>
      <c r="AQ15" s="373"/>
      <c r="AR15" s="373"/>
    </row>
    <row r="16" s="3" customFormat="true" ht="16.9" hidden="true" customHeight="true" outlineLevel="0" collapsed="false">
      <c r="A16" s="358"/>
      <c r="B16" s="375"/>
      <c r="C16" s="383"/>
      <c r="D16" s="384"/>
      <c r="E16" s="384"/>
      <c r="F16" s="385"/>
      <c r="G16" s="385"/>
      <c r="H16" s="385"/>
      <c r="I16" s="384"/>
      <c r="J16" s="385"/>
      <c r="K16" s="384"/>
      <c r="L16" s="385"/>
      <c r="M16" s="385"/>
      <c r="N16" s="385"/>
      <c r="O16" s="384"/>
      <c r="P16" s="385"/>
      <c r="Q16" s="385"/>
      <c r="R16" s="385"/>
      <c r="S16" s="385"/>
      <c r="T16" s="385"/>
      <c r="U16" s="385"/>
      <c r="V16" s="385"/>
      <c r="W16" s="383"/>
      <c r="X16" s="378"/>
      <c r="Y16" s="378"/>
      <c r="Z16" s="386"/>
      <c r="AA16" s="387"/>
      <c r="AB16" s="388"/>
      <c r="AC16" s="389"/>
      <c r="AD16" s="389"/>
      <c r="AE16" s="371"/>
      <c r="AF16" s="371"/>
      <c r="AG16" s="371"/>
      <c r="AH16" s="371"/>
      <c r="AI16" s="371"/>
      <c r="AJ16" s="372"/>
      <c r="AK16" s="372"/>
      <c r="AL16" s="373"/>
      <c r="AM16" s="372"/>
      <c r="AN16" s="372"/>
      <c r="AO16" s="374" t="n">
        <f aca="false">SUM(J16+L16+N16+P16+R16+T16+V16)</f>
        <v>0</v>
      </c>
      <c r="AP16" s="372"/>
      <c r="AQ16" s="373" t="n">
        <f aca="false">SUM(J16+L16+N16+P16+R16+T16+V16)</f>
        <v>0</v>
      </c>
      <c r="AR16" s="373" t="n">
        <f aca="false">F16-AQ16</f>
        <v>0</v>
      </c>
    </row>
    <row r="17" s="3" customFormat="true" ht="16.9" hidden="true" customHeight="true" outlineLevel="0" collapsed="false">
      <c r="A17" s="358"/>
      <c r="B17" s="375"/>
      <c r="C17" s="383"/>
      <c r="D17" s="384"/>
      <c r="E17" s="384"/>
      <c r="F17" s="385"/>
      <c r="G17" s="385"/>
      <c r="H17" s="385"/>
      <c r="I17" s="384"/>
      <c r="J17" s="385"/>
      <c r="K17" s="384"/>
      <c r="L17" s="385"/>
      <c r="M17" s="385"/>
      <c r="N17" s="385"/>
      <c r="O17" s="384"/>
      <c r="P17" s="385"/>
      <c r="Q17" s="385"/>
      <c r="R17" s="385"/>
      <c r="S17" s="385"/>
      <c r="T17" s="385"/>
      <c r="U17" s="385"/>
      <c r="V17" s="385"/>
      <c r="W17" s="383"/>
      <c r="X17" s="378"/>
      <c r="Y17" s="378"/>
      <c r="Z17" s="386"/>
      <c r="AA17" s="387"/>
      <c r="AB17" s="388"/>
      <c r="AC17" s="389"/>
      <c r="AD17" s="389"/>
      <c r="AE17" s="371"/>
      <c r="AF17" s="371"/>
      <c r="AG17" s="371"/>
      <c r="AH17" s="371"/>
      <c r="AI17" s="371"/>
      <c r="AJ17" s="372"/>
      <c r="AK17" s="372"/>
      <c r="AL17" s="373"/>
      <c r="AM17" s="372"/>
      <c r="AN17" s="372"/>
      <c r="AO17" s="374" t="n">
        <f aca="false">SUM(J17+L17+N17+P17+R17+T17+V17)</f>
        <v>0</v>
      </c>
      <c r="AP17" s="372"/>
      <c r="AQ17" s="373" t="n">
        <f aca="false">SUM(J17+L17+N17+P17+R17+T17+V17)</f>
        <v>0</v>
      </c>
      <c r="AR17" s="373" t="n">
        <f aca="false">F17-AQ17</f>
        <v>0</v>
      </c>
    </row>
    <row r="18" s="3" customFormat="true" ht="16.9" hidden="true" customHeight="true" outlineLevel="0" collapsed="false">
      <c r="A18" s="358"/>
      <c r="B18" s="375"/>
      <c r="C18" s="383"/>
      <c r="D18" s="384"/>
      <c r="E18" s="384"/>
      <c r="F18" s="385"/>
      <c r="G18" s="385"/>
      <c r="H18" s="385"/>
      <c r="I18" s="384"/>
      <c r="J18" s="385"/>
      <c r="K18" s="384"/>
      <c r="L18" s="385"/>
      <c r="M18" s="385"/>
      <c r="N18" s="385"/>
      <c r="O18" s="384"/>
      <c r="P18" s="385"/>
      <c r="Q18" s="385"/>
      <c r="R18" s="385"/>
      <c r="S18" s="385"/>
      <c r="T18" s="385"/>
      <c r="U18" s="385"/>
      <c r="V18" s="385"/>
      <c r="W18" s="383"/>
      <c r="X18" s="378"/>
      <c r="Y18" s="378"/>
      <c r="Z18" s="386"/>
      <c r="AA18" s="387"/>
      <c r="AB18" s="388"/>
      <c r="AC18" s="389"/>
      <c r="AD18" s="389"/>
      <c r="AE18" s="371"/>
      <c r="AF18" s="371"/>
      <c r="AG18" s="371"/>
      <c r="AH18" s="371"/>
      <c r="AI18" s="371"/>
      <c r="AJ18" s="372"/>
      <c r="AK18" s="372"/>
      <c r="AL18" s="373"/>
      <c r="AM18" s="372"/>
      <c r="AN18" s="372"/>
      <c r="AO18" s="374" t="n">
        <f aca="false">SUM(J18+L18+N18+P18+R18+T18+V18)</f>
        <v>0</v>
      </c>
      <c r="AP18" s="372"/>
      <c r="AQ18" s="373" t="n">
        <f aca="false">SUM(J18+L18+N18+P18+R18+T18+V18)</f>
        <v>0</v>
      </c>
      <c r="AR18" s="373" t="n">
        <f aca="false">F18-AQ18</f>
        <v>0</v>
      </c>
    </row>
    <row r="19" s="3" customFormat="true" ht="15" hidden="false" customHeight="false" outlineLevel="0" collapsed="false">
      <c r="A19" s="358"/>
      <c r="B19" s="390" t="s">
        <v>204</v>
      </c>
      <c r="C19" s="391"/>
      <c r="D19" s="391"/>
      <c r="E19" s="391"/>
      <c r="F19" s="391"/>
      <c r="G19" s="391"/>
      <c r="H19" s="391"/>
      <c r="I19" s="391"/>
      <c r="J19" s="391"/>
      <c r="K19" s="391"/>
      <c r="L19" s="391"/>
      <c r="M19" s="391"/>
      <c r="N19" s="391"/>
      <c r="O19" s="391"/>
      <c r="P19" s="391"/>
      <c r="Q19" s="391"/>
      <c r="R19" s="391"/>
      <c r="S19" s="391"/>
      <c r="T19" s="391"/>
      <c r="U19" s="391"/>
      <c r="V19" s="391"/>
      <c r="W19" s="392"/>
      <c r="X19" s="393"/>
      <c r="Y19" s="394"/>
      <c r="Z19" s="370" t="n">
        <v>1057864.42</v>
      </c>
      <c r="AA19" s="367" t="n">
        <v>30</v>
      </c>
      <c r="AB19" s="368" t="n">
        <v>15048</v>
      </c>
      <c r="AC19" s="369" t="n">
        <v>116.58</v>
      </c>
      <c r="AD19" s="370" t="n">
        <v>16851.9</v>
      </c>
      <c r="AE19" s="370" t="n">
        <v>258655.6</v>
      </c>
      <c r="AF19" s="371"/>
      <c r="AG19" s="371"/>
      <c r="AH19" s="371"/>
      <c r="AI19" s="371"/>
      <c r="AJ19" s="372"/>
      <c r="AK19" s="372"/>
      <c r="AL19" s="373"/>
      <c r="AM19" s="372"/>
      <c r="AN19" s="372"/>
      <c r="AO19" s="374" t="n">
        <f aca="false">SUM(J19+L19+N19+P19+R19+T19+V19)</f>
        <v>0</v>
      </c>
      <c r="AP19" s="372"/>
      <c r="AQ19" s="373" t="n">
        <f aca="false">SUM(J19+L19+N19+P19+R19+T19+V19)</f>
        <v>0</v>
      </c>
      <c r="AR19" s="373" t="n">
        <f aca="false">F19-AQ19</f>
        <v>0</v>
      </c>
    </row>
    <row r="20" customFormat="false" ht="15" hidden="false" customHeight="false" outlineLevel="0" collapsed="false">
      <c r="A20" s="395"/>
      <c r="B20" s="395" t="s">
        <v>127</v>
      </c>
      <c r="C20" s="376"/>
      <c r="D20" s="376"/>
      <c r="E20" s="396" t="n">
        <f aca="false">SUM(E12:E19)</f>
        <v>0</v>
      </c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  <c r="R20" s="376"/>
      <c r="S20" s="376"/>
      <c r="T20" s="376"/>
      <c r="U20" s="376"/>
      <c r="V20" s="376"/>
      <c r="W20" s="376"/>
      <c r="X20" s="376"/>
      <c r="Y20" s="376"/>
      <c r="Z20" s="397" t="n">
        <f aca="false">Z12+Z19+Z15</f>
        <v>2523604.39</v>
      </c>
      <c r="AA20" s="397" t="n">
        <f aca="false">AA12+AA19+AA15</f>
        <v>30</v>
      </c>
      <c r="AB20" s="397" t="n">
        <f aca="false">AB12+AB19+AB15</f>
        <v>15048</v>
      </c>
      <c r="AC20" s="397" t="n">
        <f aca="false">AC12+AC19+AC15</f>
        <v>116.58</v>
      </c>
      <c r="AD20" s="397" t="n">
        <f aca="false">AD12+AD19+AD15</f>
        <v>16851.9</v>
      </c>
      <c r="AE20" s="397" t="n">
        <f aca="false">AE12+AE19+AE15</f>
        <v>258655.6</v>
      </c>
      <c r="AF20" s="397" t="n">
        <f aca="false">AF12+AF19+AF15</f>
        <v>0</v>
      </c>
      <c r="AG20" s="397" t="n">
        <f aca="false">AG12+AG19+AG15</f>
        <v>0</v>
      </c>
      <c r="AH20" s="397" t="n">
        <f aca="false">AH12+AH19+AH15</f>
        <v>0</v>
      </c>
      <c r="AI20" s="397" t="n">
        <f aca="false">AI12+AI19+AI15</f>
        <v>0</v>
      </c>
      <c r="AJ20" s="282"/>
      <c r="AK20" s="282"/>
      <c r="AL20" s="282"/>
      <c r="AM20" s="282"/>
      <c r="AN20" s="282"/>
      <c r="AO20" s="374"/>
      <c r="AR20" s="398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9"/>
      <c r="AO21" s="1" t="s">
        <v>107</v>
      </c>
    </row>
    <row r="22" customFormat="false" ht="12.75" hidden="false" customHeight="false" outlineLevel="0" collapsed="false">
      <c r="F22" s="400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401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677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2025-08-01T10:33:39Z</cp:lastPrinted>
  <dcterms:modified xsi:type="dcterms:W3CDTF">2025-08-01T15:21:54Z</dcterms:modified>
  <cp:revision>522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